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949" activeTab="5"/>
  </bookViews>
  <sheets>
    <sheet name="Naslovnica" sheetId="1" r:id="rId1"/>
    <sheet name="Demontaža postojeće opreme" sheetId="2" r:id="rId2"/>
    <sheet name="Grijanje i hlađenje" sheetId="3" r:id="rId3"/>
    <sheet name="PTV" sheetId="4" r:id="rId4"/>
    <sheet name="Zajedničke stavke" sheetId="5" r:id="rId5"/>
    <sheet name="Rekapitulacija" sheetId="6" r:id="rId6"/>
  </sheets>
  <externalReferences>
    <externalReference r:id="rId9"/>
  </externalReferences>
  <definedNames>
    <definedName name="Brojanje_R2">'[1]Automatika'!$A$8</definedName>
    <definedName name="_xlnm.Print_Titles" localSheetId="1">'Demontaža postojeće opreme'!$2:$3</definedName>
    <definedName name="_xlnm.Print_Titles" localSheetId="2">'Grijanje i hlađenje'!$2:$3</definedName>
    <definedName name="_xlnm.Print_Titles" localSheetId="0">'Naslovnica'!$1:$1</definedName>
    <definedName name="_xlnm.Print_Titles" localSheetId="3">'PTV'!$2:$3</definedName>
    <definedName name="_xlnm.Print_Titles" localSheetId="4">'Zajedničke stavke'!$2:$3</definedName>
    <definedName name="_xlnm.Print_Area" localSheetId="1">'Demontaža postojeće opreme'!$A$1:$H$19</definedName>
    <definedName name="_xlnm.Print_Area" localSheetId="2">'Grijanje i hlađenje'!$A$1:$H$213</definedName>
    <definedName name="_xlnm.Print_Area" localSheetId="0">'Naslovnica'!$A$1:$D$38</definedName>
    <definedName name="_xlnm.Print_Area" localSheetId="3">'PTV'!$A$1:$H$124</definedName>
    <definedName name="_xlnm.Print_Area" localSheetId="4">'Zajedničke stavke'!$A$1:$H$49</definedName>
    <definedName name="Z_FD6E7797_D88D_4000_8CFE_982A141F2C5C_.wvu.PrintTitles" localSheetId="1" hidden="1">'Demontaža postojeće opreme'!#REF!</definedName>
    <definedName name="Z_FD6E7797_D88D_4000_8CFE_982A141F2C5C_.wvu.PrintTitles" localSheetId="2" hidden="1">'Grijanje i hlađenje'!#REF!</definedName>
    <definedName name="Z_FD6E7797_D88D_4000_8CFE_982A141F2C5C_.wvu.PrintTitles" localSheetId="0" hidden="1">'Naslovnica'!$1:$1</definedName>
    <definedName name="Z_FD6E7797_D88D_4000_8CFE_982A141F2C5C_.wvu.PrintTitles" localSheetId="3" hidden="1">'PTV'!$4:$4</definedName>
    <definedName name="Z_FD6E7797_D88D_4000_8CFE_982A141F2C5C_.wvu.PrintTitles" localSheetId="4" hidden="1">'Zajedničke stavke'!$2:$3</definedName>
  </definedNames>
  <calcPr fullCalcOnLoad="1"/>
</workbook>
</file>

<file path=xl/sharedStrings.xml><?xml version="1.0" encoding="utf-8"?>
<sst xmlns="http://schemas.openxmlformats.org/spreadsheetml/2006/main" count="526" uniqueCount="228">
  <si>
    <t xml:space="preserve">Dobava i ugradnja kuglastih zapornih ventila (sa navojem): </t>
  </si>
  <si>
    <t>a'</t>
  </si>
  <si>
    <t>2.</t>
  </si>
  <si>
    <t>UKUPNO:</t>
  </si>
  <si>
    <t>kom</t>
  </si>
  <si>
    <t>Opis radova - stavke</t>
  </si>
  <si>
    <t>Količina</t>
  </si>
  <si>
    <t>Ukupna cijena (kn)</t>
  </si>
  <si>
    <t>Jed. cijena (kn)</t>
  </si>
  <si>
    <t>Br. stavke</t>
  </si>
  <si>
    <t>Jed. mj.</t>
  </si>
  <si>
    <t>7.</t>
  </si>
  <si>
    <t>9.</t>
  </si>
  <si>
    <t>10.</t>
  </si>
  <si>
    <t>11.</t>
  </si>
  <si>
    <t>14.</t>
  </si>
  <si>
    <t>3.</t>
  </si>
  <si>
    <t>5.</t>
  </si>
  <si>
    <t>15.</t>
  </si>
  <si>
    <t>16.</t>
  </si>
  <si>
    <t>4.</t>
  </si>
  <si>
    <t>6.</t>
  </si>
  <si>
    <t>Broj projekta:</t>
  </si>
  <si>
    <t>Investitor:</t>
  </si>
  <si>
    <t>Lokacija:</t>
  </si>
  <si>
    <t>Građevina:</t>
  </si>
  <si>
    <t>Projekt:</t>
  </si>
  <si>
    <t>Projektant:</t>
  </si>
  <si>
    <t>Suradnik:</t>
  </si>
  <si>
    <t>Glavni projektant</t>
  </si>
  <si>
    <t>Kompleta</t>
  </si>
  <si>
    <t>18.</t>
  </si>
  <si>
    <t>Transport materijala na gradilište.</t>
  </si>
  <si>
    <t>1.</t>
  </si>
  <si>
    <t xml:space="preserve">Dobava i ugradnja hvatača nečistoće: </t>
  </si>
  <si>
    <t>21.</t>
  </si>
  <si>
    <t>22.</t>
  </si>
  <si>
    <t>Sitan potrošni materijal kao kisik, acetilen, žica za zavarivanje, brtvila, vijci, matice, i sl.</t>
  </si>
  <si>
    <r>
      <t xml:space="preserve">65,7  kW pri  32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</si>
  <si>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 xml:space="preserve">63,9  kW pri +7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</si>
  <si>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á</t>
  </si>
  <si>
    <t>D. FRANKOVIĆ, dipl.ing.str. – ovlašteni inženjer</t>
  </si>
  <si>
    <t>m'</t>
  </si>
  <si>
    <t>Čišćenje gradilišta tijekom gradnje i nakon završetka radova</t>
  </si>
  <si>
    <t xml:space="preserve">Dobava i ugradnja bakrenih cijevi, za instalaciju grijanja i hlađenja ventilatorskim konvektorima, uključivo spajanje, brtvljenje i ovješenje, cijevni lukovi, račve, spojnice, pričvrsnice i sl. </t>
  </si>
  <si>
    <t>8.</t>
  </si>
  <si>
    <t>12.</t>
  </si>
  <si>
    <t>13.</t>
  </si>
  <si>
    <t>17.</t>
  </si>
  <si>
    <t>19.</t>
  </si>
  <si>
    <t>INSTALACIJA GRIJANJA I HLAĐENJA</t>
  </si>
  <si>
    <t/>
  </si>
  <si>
    <t>TROŠKOVNIK</t>
  </si>
  <si>
    <t>Dobava i ugradnja aluminijskog plašta za dio cjevovoda na otvorenom.</t>
  </si>
  <si>
    <t>Izrada i  ugradnja ispusta sistema grijanja i hlađenja.</t>
  </si>
  <si>
    <r>
      <t>m</t>
    </r>
    <r>
      <rPr>
        <vertAlign val="superscript"/>
        <sz val="10"/>
        <rFont val="Arial"/>
        <family val="2"/>
      </rPr>
      <t>2</t>
    </r>
  </si>
  <si>
    <t>GLAVNI PROJEKT</t>
  </si>
  <si>
    <t>Uz uređaj se dobavlja sva potrebna sigurnosna i radna automatika, sa svim potrebnim elementima za nesmetani rad.</t>
  </si>
  <si>
    <t>Tehničke karakteristike dizalice topline:</t>
  </si>
  <si>
    <t>·         toplinska snaga (min.)</t>
  </si>
  <si>
    <t>·         rashladna snaga (min.)</t>
  </si>
  <si>
    <t xml:space="preserve">·         apsorbirana snaga (max.)             </t>
  </si>
  <si>
    <t xml:space="preserve">·         COP (min.)            </t>
  </si>
  <si>
    <t xml:space="preserve">·         EER (min.)            </t>
  </si>
  <si>
    <t xml:space="preserve">·         nivo zvučnog tlaka na 10 m (max.)          </t>
  </si>
  <si>
    <t xml:space="preserve">·         širina (max.)                                         </t>
  </si>
  <si>
    <r>
      <t>Q</t>
    </r>
    <r>
      <rPr>
        <vertAlign val="subscript"/>
        <sz val="10"/>
        <rFont val="Arial"/>
        <family val="2"/>
      </rPr>
      <t>G min</t>
    </r>
    <r>
      <rPr>
        <sz val="10"/>
        <rFont val="Arial"/>
        <family val="2"/>
      </rPr>
      <t>: 2100 W (tv=45/40°C kod tz=20°C)</t>
    </r>
  </si>
  <si>
    <t>NO 15</t>
  </si>
  <si>
    <t xml:space="preserve">Dobava i ugradnja cjevovoda za odvod kondenzata izrađenog od plastičnih cijevi, uključivo sa ovjesom i spajanjem. </t>
  </si>
  <si>
    <t>DN 50 (sa navojem)</t>
  </si>
  <si>
    <t>Dobava i ugradnja manometara 0-6 bar sa trokrakom slavinom.</t>
  </si>
  <si>
    <t xml:space="preserve">Dobava i ugradnja nepovratnih ventila (sa navojem): </t>
  </si>
  <si>
    <t>NO 50</t>
  </si>
  <si>
    <t xml:space="preserve">Hladna tlačna proba instalacije. </t>
  </si>
  <si>
    <t>Probni pogon i regulacija sustava, ispitivanje ispravnosti rada svih uređaja i elemenata automatske regulacije te izrada zapisnika o dokazivanju postignutih parametara predviđenih u projektnoj dokumentaciji.</t>
  </si>
  <si>
    <t xml:space="preserve">Predaja uputa za korištenje, jamstvenih listova i certifikata ugrađene opreme te izrada kompletnih pismenih uputa za rad i održavanje sustava u cjelini. </t>
  </si>
  <si>
    <t>Primopredaja izvedenih radova. Upoznavanje korisnika sa instalacijom te kompletna obuka korisnika za rad sa sustavom. Kao dokaz o obuci korisnika sastaviti zapisnik.</t>
  </si>
  <si>
    <t xml:space="preserve">Dobava i ugradnja inox fleksibilnih cijevi i spojnica (DN 15, dužine 0,5 m) za potrebe spoja ventilatorskih konvektora na razvod cjevovoda. </t>
  </si>
  <si>
    <t>Dobava i ugradnja izolacije sa parnom branom cjevovoda debljine d=13 mm:</t>
  </si>
  <si>
    <t>M. POPOVIĆ, dipl.ing.arh. – ovlašteni arhitekt</t>
  </si>
  <si>
    <r>
      <t xml:space="preserve">PP </t>
    </r>
    <r>
      <rPr>
        <sz val="10"/>
        <rFont val="Calibri"/>
        <family val="2"/>
      </rPr>
      <t>ф</t>
    </r>
    <r>
      <rPr>
        <sz val="10"/>
        <rFont val="Arial"/>
        <family val="2"/>
      </rPr>
      <t>32 mm</t>
    </r>
  </si>
  <si>
    <t>Svibanj, 2018.</t>
  </si>
  <si>
    <t>ZAJEDNIČKE STAVKE</t>
  </si>
  <si>
    <t>Pripremno završni radovi, obilježavanje proboja i prodora, te "šliceva", kod građevinske izvedbe. Signalno obilježavanje vodova i opreme, te potrebni natpisi upozorenja i obavještenja.</t>
  </si>
  <si>
    <t>Izrada projekta izvedenog stanja u 2 primjerka.</t>
  </si>
  <si>
    <t>REKAPITULACIJA</t>
  </si>
  <si>
    <t>SVEUKUPNO:</t>
  </si>
  <si>
    <t>U Opatiji, svibanj 2018.</t>
  </si>
  <si>
    <t>IZRADIO:</t>
  </si>
  <si>
    <t>D. FRANKOVIĆ, dipl.ing.str.</t>
  </si>
  <si>
    <t>Tehnički podaci:</t>
  </si>
  <si>
    <t>Dobava i ugradnja priključnog seta za jedno kolektorsko polje.</t>
  </si>
  <si>
    <t>Dobava i ugradnja seta spojnih cijevi.</t>
  </si>
  <si>
    <t>Dobava i ugradnja pričvrsnog seta za kose krovove. Sastoji se od: Montažnih profila i pričvrsnog materijala.</t>
  </si>
  <si>
    <t>Dobava i ugradnja seta uranjajuće čahure i vijčanim dijelovima.</t>
  </si>
  <si>
    <t xml:space="preserve"> </t>
  </si>
  <si>
    <t xml:space="preserve">Dobava i ugradnja solarnih pločastih kolektora za potrebe zagrijavanja potrošne tople vode. Kolektori imaju karakteristiku automatskog temperaturnog isključivanja radi sigurnog pogona sustava. U stanju mirovanja gdje su solarni dobici jednaki toplinskim gubicima samih kolektrora, postižu maksimalnu temperaturu od 150°C te štite sustav u trenucima kada su solarni dobici veći od toplinskih potreba sustava potrošne tople vode. </t>
  </si>
  <si>
    <t>Površina apsorbera: min. 2,3 m2</t>
  </si>
  <si>
    <t>Širina: min. 1000 mm</t>
  </si>
  <si>
    <t>Visina: min. 2300 mm</t>
  </si>
  <si>
    <t>Dubina: max. 100 mm</t>
  </si>
  <si>
    <t>Težina (u praznom stanju): max. 50 kg</t>
  </si>
  <si>
    <t>Optički stupanj iskoristivosti: min. 80 %</t>
  </si>
  <si>
    <t>Dozv. pogonski tlak: min. 6 bar</t>
  </si>
  <si>
    <t>Maks. temepratura stagnacije: 150 °C</t>
  </si>
  <si>
    <t>PRIPREMA POTROŠNE TOPLE VODE</t>
  </si>
  <si>
    <t>Solarni kolektori</t>
  </si>
  <si>
    <t xml:space="preserve">Dobava i ugradnja izolirane crpne stanice za krug kolektora. </t>
  </si>
  <si>
    <t>Kompaktna jedinica koja se sastoji od ogranka crpke i solarnog ogranka s 2 termometra, 2 kuglaste slavine s nepovratnim zaklopkama, pokazivačem protoka, manometrom, sigurnosnim ventilom (6 bara), ventilom za punjenje, odvajačem zraka, vijčanom spojkom sa steznim prstenom / dvostrukim O-prstenom od 22 mm, toplinskom izolacijom i visokoučinkovitom crpkom za izmjeničnu struju, upravljanom brojem okretaja. Visina dobave: min. 5 m kod volumnog protoka 1000 l/h.</t>
  </si>
  <si>
    <t>Dpbava i ugradnja solarne ekspanzijske posude sa sigurnosnim ventilom i pričvrsnim nogama.</t>
  </si>
  <si>
    <t>Pogonski tlak: min. 10 bar</t>
  </si>
  <si>
    <t xml:space="preserve">Dobava i ugradnja armature za punjenje, ispiranje i pražnjenje instalacije. </t>
  </si>
  <si>
    <t>Toplinski medij 20 litara u jednokratnoj ambalaži. Gotova smjesa do -28°C.</t>
  </si>
  <si>
    <t xml:space="preserve">Dobava i ugradnja odvajača zraka s automatskim brzim odzračnikom, slavinom, vijčanom spojkom sa steznim prstenom i priključkom R 1. </t>
  </si>
  <si>
    <t>Dobava i ugradnja uranjajućeg osjetnika za ugradnju u spremnik PTV-a s priključnim vodom duljine min. 3 m.</t>
  </si>
  <si>
    <t>Dobava i ugradnja solarne elektroničke regulacije temperaturne razlike.
S digitalnim prikazom temperature, bilanciranjem učina i sustavom dijagnoze. Za zidnu montažu, u opsegu isporuke sadržan je osjetnik temperature spremnika i kolektora.</t>
  </si>
  <si>
    <t>Puštanje instalacije u pogon, provjera pozicija i ožičenja opreme, parametriranje regulacije prema potrebama sustava, izdavanje garancije i atesta.</t>
  </si>
  <si>
    <t>Spremnik PTV-a i oprema uz dizalicu topline</t>
  </si>
  <si>
    <t>Dobavni vanjski pad tlaka pri protoku: 40 kPa</t>
  </si>
  <si>
    <t>Napajanje: 230/1/50</t>
  </si>
  <si>
    <t xml:space="preserve">Dobava i ugradnja radnog termostata (TS-CP2) s uranjajućim osjetnikom i čahurom min. visine 10 cm, kao uvjet za rad crpke CP2 za potrebe zagrijavanja potrošne tople vode u krugu izmjenjivač - PTV. Termostat je za zidnu montažu pri udaljenosti od osjenika min. 1500 mm te podesive temperature u min. rasponu od 30-60°C. </t>
  </si>
  <si>
    <t>NO 20</t>
  </si>
  <si>
    <t>NO 25</t>
  </si>
  <si>
    <t>NO 40</t>
  </si>
  <si>
    <t>DN 25</t>
  </si>
  <si>
    <t xml:space="preserve">Dobava i ugradnja crpke za recirkulaciju PTV-e (CP 3) izrađene od bronce, slijedećih tehničkih karakteristika: </t>
  </si>
  <si>
    <t>Minimalni protok: 3 m3/h</t>
  </si>
  <si>
    <t>Električna snaga: max. 100 W</t>
  </si>
  <si>
    <t>Dobava i ugradnja elektronskog miješajućeg ventila za regulaciju polazne temperature tople vode prema potrošačima (45°C) u kompletu s upravljačkom jedinicom. Upravljačka jedinica ima također vremenski programabilnu funkciju sterilizacije sustava potrošne tople vode uz memoriju i status o učinkovitosti izvršenih procesa.</t>
  </si>
  <si>
    <t>Dizalice topline i popratna oprema</t>
  </si>
  <si>
    <t>Puštanje uređaja u pogon od strane ovlaštenog servisa uz provjeru fukcionalnosti u režimu grijanja, hlađenja i zagrijavanju potrošne tople vode, provjera pozicija i ožičenja opreme, parametriranje regulacije prema potrebama sustava, ispitivanje svih radnih parametra uređaja uz ispunjavanje i izdavanje ispitnog lista, izdavanje garancije, atesta i uputa za rad te održavanja na hrvatskom jeziku.</t>
  </si>
  <si>
    <t>Sve kompletno sa spojnim, brtvenim i sitnim potrošnim materijalom.</t>
  </si>
  <si>
    <t>3,2 W/W</t>
  </si>
  <si>
    <t>3,1 W/W</t>
  </si>
  <si>
    <t>45 dB(A)</t>
  </si>
  <si>
    <t>U cijenu je uključeno: daljinsko upravljanje (ON/OFF, ljeto/zima alarmi), 
hidro modul grijanje/hlađenje objekta (cirkulacijska pumpa, inercijski spremnik, ekspanzijska posuda sa sigurnosnim ventilom, hvatač nečistoća i kontrolnik protoka), 
hidro modul zagrijavanje PTV-e (cirkulacijska pumpa, ekspanzijska posuda sa sigurnosnim ventilom, hvatač nečistoća i kontrolnik protoka), protusmrzavajući električni kabel za zagrijavanje hidrauličkih krugova unutar uređaja, punjenje freonom, antivibracijske gumene podloške.</t>
  </si>
  <si>
    <t xml:space="preserve">Dobava i ugradnja limenog ormara izrađenog od nehrđajućeg čelika za potrebu smještaja i zaštite inercijskih spremnika i popratne opreme. Ormar se smješta na otvorenom prostoru, na betonskom podestu pored dizalica topline. Dimenzije ormara: dužina 400-450 cm, širina 180-220 cm, visina 200-220 cm. Vrata ormara su visine ormara te ukupne širine min. 150 cm. </t>
  </si>
  <si>
    <t>Ventilatorski konvektori</t>
  </si>
  <si>
    <t>Dobava i ugradnja dvocijevnih ventilatorskih konvektora, kazetni modeli za smještaj u spušteni strop s ukrasnim-istrujnim panelom.  Uređaj se isporučuje s regulacijskim troputnim ventilom 1/2" s pogonom 230 V (on/off) i pumpicom kondenzata.
Kompletno sa spajanjem, puštanjem u pogon i atestiranjem.
Tehničke karakteristike su iskazane pri maksimalnoj brzini ventilatora (TIP 1 u nacrtnoj dokumentaciji):</t>
  </si>
  <si>
    <r>
      <t>Q</t>
    </r>
    <r>
      <rPr>
        <vertAlign val="subscript"/>
        <sz val="10"/>
        <rFont val="Arial"/>
        <family val="2"/>
      </rPr>
      <t>G min</t>
    </r>
    <r>
      <rPr>
        <sz val="10"/>
        <rFont val="Arial"/>
        <family val="2"/>
      </rPr>
      <t>: 2800 W (tv=45/40°C kod tz=20°C)</t>
    </r>
  </si>
  <si>
    <r>
      <t>Protok zraka, min = 500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</si>
  <si>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Nivo zvučnog tlaka pri udaljenosti 1,5 m, max: 38 dBA</t>
  </si>
  <si>
    <t>Dimenzije (V×Š×D), max: 300×600×600 mm</t>
  </si>
  <si>
    <t>Dobava i ugradnja dvocijevnih ventilatorskih konvektora, kazetni modeli za smještaj u spušteni strop s ukrasnim-istrujnim panelom.  Uređaj se isporučuje s regulacijskim prolaznim ventilom 1/2" s pogonom 230 V (on/off) i pumpicom kondenzata.
Kompletno sa spajanjem, puštanjem u pogon i atestiranjem.
Tehničke karakteristike su iskazane pri maksimalnoj brzini ventilatora (TIP 1 u nacrtnoj dokumentaciji):</t>
  </si>
  <si>
    <r>
      <t>Q</t>
    </r>
    <r>
      <rPr>
        <vertAlign val="subscript"/>
        <sz val="10"/>
        <rFont val="Arial"/>
        <family val="2"/>
      </rPr>
      <t>HTOT min</t>
    </r>
    <r>
      <rPr>
        <sz val="10"/>
        <rFont val="Arial"/>
        <family val="2"/>
      </rPr>
      <t xml:space="preserve">: 4300 W (tv=7/12°C kod tz=27°C) </t>
    </r>
  </si>
  <si>
    <r>
      <t>Protok zraka, min = 650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</si>
  <si>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Nivo zvučnog tlaka pri udaljenosti 1,5 m, max: 45 dBA</t>
  </si>
  <si>
    <t>Dobava i ugradnja dvocijevnih ventilatorskih konvektora, visoko-zidni modeli s ogirinalnom ukrasnom maskom. Uređaj se isporučuje s regulacijskim prolaznim ventilom 1/2" s pogonom 230 V (on/off).
Kompletno sa spajanjem, puštanjem u pogon i atestiranjem.
Tehničke karakteristike su iskazane pri maksimalnoj brzini ventilatora (TIP 6 u nacrtnoj dokumentaciji):</t>
  </si>
  <si>
    <r>
      <t>Q</t>
    </r>
    <r>
      <rPr>
        <vertAlign val="subscript"/>
        <sz val="10"/>
        <rFont val="Arial"/>
        <family val="2"/>
      </rPr>
      <t>HTOT min</t>
    </r>
    <r>
      <rPr>
        <sz val="10"/>
        <rFont val="Arial"/>
        <family val="2"/>
      </rPr>
      <t xml:space="preserve">: 2600 W (tv=7/12°C kod tz=27°C) </t>
    </r>
  </si>
  <si>
    <r>
      <t>Q</t>
    </r>
    <r>
      <rPr>
        <vertAlign val="subscript"/>
        <sz val="10"/>
        <rFont val="Arial"/>
        <family val="2"/>
      </rPr>
      <t>G min</t>
    </r>
    <r>
      <rPr>
        <sz val="10"/>
        <rFont val="Arial"/>
        <family val="2"/>
      </rPr>
      <t>: 4500 W (tv=45/40°C kod tz=20°C)</t>
    </r>
  </si>
  <si>
    <r>
      <t>Q</t>
    </r>
    <r>
      <rPr>
        <vertAlign val="subscript"/>
        <sz val="10"/>
        <rFont val="Arial"/>
        <family val="2"/>
      </rPr>
      <t>HTOT min</t>
    </r>
    <r>
      <rPr>
        <sz val="10"/>
        <rFont val="Arial"/>
        <family val="2"/>
      </rPr>
      <t xml:space="preserve">: 2100 W (tv=7/12°C kod tz=27°C) </t>
    </r>
  </si>
  <si>
    <r>
      <t>Protok zraka, min = 450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</si>
  <si>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Dimenzije (V×Š×D), max: 3300×900×250 mm</t>
  </si>
  <si>
    <t>NO 32</t>
  </si>
  <si>
    <t>ф50</t>
  </si>
  <si>
    <t>ф200</t>
  </si>
  <si>
    <t>ф250</t>
  </si>
  <si>
    <t>Izrada prodora krunskim bušenjem za potrebe prolaza cjevovoda kroz zidove. Zidovi su prosječne debljine 20 cm. Nakon postavljanja cjevovoda šupljinu ispuniti cementnim mortom.</t>
  </si>
  <si>
    <r>
      <t xml:space="preserve">Dobava i ugradnja cijevnog termometra 0-100 </t>
    </r>
    <r>
      <rPr>
        <sz val="10"/>
        <rFont val="Arial"/>
        <family val="0"/>
      </rPr>
      <t>°</t>
    </r>
    <r>
      <rPr>
        <sz val="10"/>
        <rFont val="Arial"/>
        <family val="2"/>
      </rPr>
      <t>C.</t>
    </r>
  </si>
  <si>
    <t>Izrada i  ugradnja odzračnih lončića volumena 3 l sa automatskim odzračnim ventilom i odzračnom cijevi ½” sa ručnim ventilom DN 15.</t>
  </si>
  <si>
    <t>Cjevovodi, armatura i popratna oprema</t>
  </si>
  <si>
    <t xml:space="preserve">Dobava i ugradnja kuglastih zapornih ventila prije spoja na ventilatorske konvektore (sa navojem): </t>
  </si>
  <si>
    <t>Dobava i ugradnja zidnih digitalnih termostata za upravljanje ventilatorskim konvektorima: uključeno/isključeno, 3 brzine ventilatora (ručno i auto), ručno prebacivanje ljeto/zima. Termostati su opremljeni programabilnim tjednim programom rada te imaju mogućnost spajanja vanjskog osjetnika temperature (prostorni osjetnik).</t>
  </si>
  <si>
    <t>Dobava i ugradnja prostornih osjetnika temperature bez mogućnosti korekcije sobne temperature za povezivanje na termostate smještene u ormarić u hodniku objekta. Na taj način je onemogućeno upravljanje ventilatorskim konvektora od strane neovlaštene osobe.</t>
  </si>
  <si>
    <t>Dobava i ugradnja limenih ormarića za smještaj zidnih termostata u hodniku objekta. Ormarići su opremljeni vratima s ključem.</t>
  </si>
  <si>
    <t>Dimenzije (v×š×d):</t>
  </si>
  <si>
    <t>600×400×250</t>
  </si>
  <si>
    <t>Izrada upojnog bunara za odvod kondenzata, dimenzija 300×300×300 mm. Bunar izvesti s komadom plastične cijevi Ø315 mm dužine 300 mm te ispuniti grubim rasutim materijalom.</t>
  </si>
  <si>
    <t>DEMONTAŽA POSTOJEĆE OPREME</t>
  </si>
  <si>
    <t xml:space="preserve">Dobava i ugradnja  dvostruke crpke (duplex) za cirkulaciju ogrjevnog i rashladnog medija kruga ventilatorskih konvektora (CP 1.1. i 1.2.), slijedećih tehničkih karakteristika (pri radu jedne crpke): </t>
  </si>
  <si>
    <t>Dobavni vanjski pad tlaka pri protoku: 60 kPa</t>
  </si>
  <si>
    <t>Dobava i ugradnja čeličnih profila za spajanje i ovješenje elemenata opreme.</t>
  </si>
  <si>
    <t>kg</t>
  </si>
  <si>
    <t>Dobava i izrada čelične konstrukcije za oslonac cjevovoda grijanja/hlađenja od dizalica topline do pročelja objekta. Konstrukcija se oslanja na betonski podest vanjskih uređaja i opreme (unutar zaštitne ograde) te pričvršćuje na fasadu objekta na visini cca. 3 m od poda i okolnog terena. Na taj način je osiguran slobodni prolaz ispod cjevovoda te isti nije pristupačan od strane neovlaštenih osoba. Izrada od cijevi kvadratnog poprečnog presjeka 60×50×4 mm. Ličenje dvostrukim slojem temeljne boje i završne lak boje. Masa konstrukcije izražena prema procjeni. Konačni obračun prema izvedenom.</t>
  </si>
  <si>
    <t>Električna snaga: max. 300 W</t>
  </si>
  <si>
    <r>
      <t>Q</t>
    </r>
    <r>
      <rPr>
        <vertAlign val="subscript"/>
        <sz val="10"/>
        <rFont val="Arial"/>
        <family val="2"/>
      </rPr>
      <t>G min</t>
    </r>
    <r>
      <rPr>
        <sz val="10"/>
        <rFont val="Arial"/>
        <family val="2"/>
      </rPr>
      <t>: 2600 W (tv=45/40°C kod tz=20°C)</t>
    </r>
  </si>
  <si>
    <t>Volumen: min. 25 l</t>
  </si>
  <si>
    <t>Dobava i ugradnja spremnika potrošne tople vode volumena min. 300 l s jednom solarnom spiralom min. površine 1,4 m2. Spremnik je namjenjem za zagrijavanje primarno preko vanjskog izvora topline (dizalice topline) s vanjskim izmjenjivačem topline.
Spremnik ima min. 4 priključka dimenzije NO 32, ulaz hladne vode, izlaz tople vode te min. 4 priključka dimenzije NO 15 za smještaj osjetnika, manometra i termometra.
Uz spremnik se isporučuje originalna toplinska izolacija min. debljine 50 mm (koeficijent provođenja topline izolacije max. 0,025 W/mK) i električni grijač vode 2/4/6 kW. Spremnik je namjenjen za tlak vode do min. 8 bar i temperature vode do min. 90 °C. Spremnik je ukupnog promjera s toplinskom izolacijom max. 700 mm, visine max. 1800 mm.</t>
  </si>
  <si>
    <t>Dobava i ugradnja inercijskog spremnika ogrjevne vode za montažu u seriji u krugu zagrijavanja potrošne tople vode između dizalice topline i izmjenjivača DT - PTV, volumena min. 200 l. 
Spremnik ima min. 4 priključka dimenzije NO 40.
Uz spremnik se isporučuje originalna toplinska izolacija min. debljine 50 mm (koeficijent provođenja topline izolacije max. 0,025 W/mK. Spremnik je namjenjen za tlak vode do min. 4 bar i temperature vode do min. 90 °C. Spremnik je ukupnog promjera s toplinskom izolacijom max. 700 mm, visine max. 1200 mm.</t>
  </si>
  <si>
    <t>Električna snaga: max. 200 W</t>
  </si>
  <si>
    <t>Dobava i ugradnja sanitarne membranske ekspanzijske posude V=15 l, 6 bar, s ugrađenim sigurnosnim ventilom DN15 za montažu na dovod hladne vode.</t>
  </si>
  <si>
    <t>18 - 15/5</t>
  </si>
  <si>
    <t>16 kW (tv=45/40°C kod tz=7°C)</t>
  </si>
  <si>
    <t>13 kW (tv=7/12°C kod tz=35°C)</t>
  </si>
  <si>
    <t>6 kW</t>
  </si>
  <si>
    <t xml:space="preserve">·         dubina (max.)                                        </t>
  </si>
  <si>
    <t>800 mm</t>
  </si>
  <si>
    <t>1600 mm</t>
  </si>
  <si>
    <t>Dobava i ugradnja dvocijevnih ventilatorskih konvektora, kazetni modeli za smještaj u spušteni strop s ukrasnim-istrujnim panelom.  Uređaj se isporučuje s regulacijskim troputnim ventilom 1/2" s pogonom 230 V (on/off) i pumpicom kondenzata.
Kompletno sa spajanjem, puštanjem u pogon i atestiranjem.
Tehničke karakteristike su iskazane pri maksimalnoj brzini ventilatora (TIP 2 u nacrtnoj dokumentaciji):</t>
  </si>
  <si>
    <t>Dobava i ugradnja dvocijevnih ventilatorskih konvektora, kazetni modeli za smještaj u spušteni strop s ukrasnim-istrujnim panelom.  Uređaj se isporučuje s regulacijskim prolaznim ventilom 1/2" s pogonom 230 V (on/off) i pumpicom kondenzata.
Kompletno sa spajanjem, puštanjem u pogon i atestiranjem.
Tehničke karakteristike su iskazane pri maksimalnoj brzini ventilatora (TIP 3 u nacrtnoj dokumentaciji):</t>
  </si>
  <si>
    <r>
      <t>Q</t>
    </r>
    <r>
      <rPr>
        <vertAlign val="subscript"/>
        <sz val="10"/>
        <rFont val="Arial"/>
        <family val="2"/>
      </rPr>
      <t>G min</t>
    </r>
    <r>
      <rPr>
        <sz val="10"/>
        <rFont val="Arial"/>
        <family val="2"/>
      </rPr>
      <t>: 5200 W (tv=45/40°C kod tz=20°C)</t>
    </r>
  </si>
  <si>
    <r>
      <t>Q</t>
    </r>
    <r>
      <rPr>
        <vertAlign val="subscript"/>
        <sz val="10"/>
        <rFont val="Arial"/>
        <family val="2"/>
      </rPr>
      <t>HTOT min</t>
    </r>
    <r>
      <rPr>
        <sz val="10"/>
        <rFont val="Arial"/>
        <family val="2"/>
      </rPr>
      <t xml:space="preserve">: 5000 W (tv=7/12°C kod tz=27°C) </t>
    </r>
  </si>
  <si>
    <r>
      <t>Protok zraka, min = 800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</si>
  <si>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Nivo zvučnog tlaka pri udaljenosti 1,5 m, max: 52 dBA</t>
  </si>
  <si>
    <t>Dobava i ugradnja dvocijevnih ventilatorskih konvektora, visoko-zidni modeli s ogirinalnom ukrasnom maskom. Uređaj se isporučuje s regulacijskim prolaznim ventilom 1/2" s pogonom 230 V (on/off).
Kompletno sa spajanjem, puštanjem u pogon i atestiranjem.
Tehničke karakteristike su iskazane pri maksimalnoj brzini ventilatora (TIP 5 u nacrtnoj dokumentaciji):</t>
  </si>
  <si>
    <r>
      <t>Q</t>
    </r>
    <r>
      <rPr>
        <vertAlign val="subscript"/>
        <sz val="10"/>
        <rFont val="Arial"/>
        <family val="2"/>
      </rPr>
      <t>HTOT min</t>
    </r>
    <r>
      <rPr>
        <sz val="10"/>
        <rFont val="Arial"/>
        <family val="2"/>
      </rPr>
      <t xml:space="preserve">: 2000 W (tv=7/12°C kod tz=27°C) </t>
    </r>
  </si>
  <si>
    <r>
      <t>Protok zraka, min = 350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/h</t>
    </r>
  </si>
  <si>
    <t>Nivo zvučnog tlaka pri udaljenosti 1,5 m, max: 40 dBA</t>
  </si>
  <si>
    <t xml:space="preserve">Demontaža postojećih unutarnjih i vanjskih jedinica mono split sustava, pripadajuće predizolirane cijevi freonskog razvoda (1/4" i 3/8" prosječne duljine 3 m po kompletu), rekuperacija radne tvari te transport i odlaganje opreme na skladište investitora (udaljenost do 10 km). </t>
  </si>
  <si>
    <t>Demontaža postojećih radijatora sa pripadajućim ventilima (aluminijski radijatori sa 15 članaka visine 600 mm). Demontiranu opremu i materijal odvesti na deponij ili reciklažno dvorište u krugu 50 km. Izvođač je dužan Investitoru dostaviti potvrdu o zbrinjavanju otpada na deponiju ili reciklažnom dvorištu. Odvoz opreme dogovoriti sa Investitorom, odnosno na njegov zahtjev dio opreme spremiti na skladište.</t>
  </si>
  <si>
    <t xml:space="preserve">Demontaža postojećih čeličnih cijevi radijatorskog grijanja kojima su bili spojeni demontirani radijatori. Demontiranu opremu i materijal odvesti na deponij ili reciklažno dvorište u krugu 50 km. Izvođač je dužan Investitoru dostaviti potvrdu o zbrinjavanju otpada na deponiju ili reciklažnom dvorištu. </t>
  </si>
  <si>
    <t>DN 50</t>
  </si>
  <si>
    <t>DN 65</t>
  </si>
  <si>
    <t>Dobava i ugradnja inercijskog spremnika ogrjevne i rashladne vode za potrebe grijanja/hlađenja objekta, volumena min. 200 l. 
Spremnik ima min. 4 priključka dimenzije NO 40, 4 priključka NO 15 za osjetnike, manometar i termometre, priključak za ispust vode te odzračivanje spremnika.
Uz spremnik se isporučuje originalna toplinska izolacija min. debljine 50 mm (koeficijent provođenja topline izolacije max. 0,025 W/mK) i električni grijač vode 2/4/6 kW. Spremnik je namjenjen za tlak vode do min. 4 bar i temperature vode do min. 90 °C. Spremnik je ukupnog promjera s toplinskom izolacijom max. 700 mm, visine max. 1200 mm.</t>
  </si>
  <si>
    <t xml:space="preserve">Dobava i ugradnja radno-graničnog termostata (TS-GR) s uranjajućim osjetnikom i čahurom min. visine 10 cm, kao potrebe upravljanja električnim grijačem spremnika. Termostat je za zidnu montažu pri udaljenosti od osjenika min. 1500 mm te podesive temperature u min. rasponu od 30-95°C. </t>
  </si>
  <si>
    <t>Dobava i ugradnja pločastog rastavljivog izmjenjivača topline (DT - PTV) za potrebe zagrijavanja potrošne tople vode izrađenog od nehrđajućeg čelika AISI316, učina min. 16 kW, primar dizalica topline 55/50°C, sekundar PTV 45/50°C, max pad tlaka na izmjenjivaču 30 kPa. Dozvoljeni pogonski tlak min. 10 bar.</t>
  </si>
  <si>
    <t>DN 40 (sa navojem)</t>
  </si>
  <si>
    <t>Dobava i ugradnja membranske ekspanzijske posude V = 50 l, 6 bara, s ugrađenim sigurnosnim ventilom DN 15 (tlak otvaranja 3 bar) za montažu na inercijski spremnik grijanje/hlađenje. Tlak predpunjenja u posudi prije spoja na instalaciju podesiti na 0,5 bar.</t>
  </si>
  <si>
    <t xml:space="preserve">Dobava i ugradnja radno-graničnog termostata (TS-PTV) s uranjajućim osjetnikom i čahurom min. visine 10 cm, kao potrebe upravljanja električnim grijačem spremnika. Termostat je za zidnu montažu pri udaljenosti od osjenika min. 1500 mm te podesive temperature u min. rasponu od 30-95°C. </t>
  </si>
  <si>
    <t>Dobava i ugradnja membranske ekspanzijske posude V = 15 l, 6 bara, s ugrađenim sigurnosnim ventilom DN 15 (tlak otvaranja 3 bar) za montažu na inercijski spremnik PTV. Tlak predpunjenja u posudi prije spoja na instalaciju podesiti na 0,5 bar.</t>
  </si>
  <si>
    <t>Punjenje sistema mješavinom propilen-glikola i vode. Sadržaj glikola 25%. Ukupna količina propilen-glikola u sistemu iznosi 250 l.</t>
  </si>
  <si>
    <t xml:space="preserve">Dobava i ugradnja  crpke za zagrijanje PTV-e (CP 2) izrađene od bronce, slijedećih tehničkih karakteristika (pri radu jedne crpke): </t>
  </si>
  <si>
    <t>Dobava i ugradnja visokoučinkovite dizalice topline zrak-voda energetskog razreda A prema Eurovent uvjetima u monoblok varijanti. Predviđen je uređaj sa zrakom hlađenim kondenzatorima, sa aksijalnim ventilatorima za ugradnju na otvorenom prostoru.
Uređaj je 4-cijevne izvedbe za grijanje/hlađenje objekta i zagrijavanje potrošne tople vode. U ljetnom režimu tijekom hlađenja objekta, uređaj korisno iskorištava otpadnu toplinu te s njom paralelno zagrijava potrošnu toplu vodu.</t>
  </si>
  <si>
    <t>PSIHIJATRIJSKA BOLNICA UGLJAN, Otočkih dragovoljaca 42, 23275 Ugljan</t>
  </si>
  <si>
    <t>Otočkih dragovoljaca 42, 23275 Ugljan</t>
  </si>
  <si>
    <t>Zgrada javne namjene - Odjel 7</t>
  </si>
  <si>
    <t>M. ŠESTAN, mag.ing.mech.,                                                
E. TRBOJEVIĆ, mag.ing.mech.,
S. RADOLOVIĆ, bacc.ing.mech.</t>
  </si>
  <si>
    <t>20.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</si>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</sst>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Da&quot;;&quot;Da&quot;;&quot;Ne&quot;"/>
    <numFmt numFmtId="184" formatCode="&quot;Istina&quot;;&quot;Istina&quot;;&quot;Laž&quot;"/>
    <numFmt numFmtId="185" formatCode="&quot;Uključeno&quot;;&quot;Uključeno&quot;;&quot;Isključeno&quot;"/>
    <numFmt numFmtId="186" formatCode="#,##0.00\ &quot;kn&quot;"/>
    <numFmt numFmtId="187" formatCode="[$-41A]d\.\ mmmm\ yyyy"/>
    <numFmt numFmtId="188" formatCode="[$€-2]\ #,##0.00_);[Red]\([$€-2]\ #,##0.00\)"/>
    <numFmt numFmtId="189" formatCode="0.0"/>
    <numFmt numFmtId="190" formatCode="0."/>
    <numFmt numFmtId="191" formatCode="00000"/>
    <numFmt numFmtId="192" formatCode="&quot;kn&quot;\ #,##0;\-&quot;kn&quot;\ #,##0"/>
    <numFmt numFmtId="193" formatCode="&quot;kn&quot;\ #,##0;[Red]\-&quot;kn&quot;\ #,##0"/>
    <numFmt numFmtId="194" formatCode="&quot;kn&quot;\ #,##0.00;\-&quot;kn&quot;\ #,##0.00"/>
    <numFmt numFmtId="195" formatCode="&quot;kn&quot;\ #,##0.00;[Red]\-&quot;kn&quot;\ #,##0.00"/>
    <numFmt numFmtId="196" formatCode="_-&quot;kn&quot;\ * #,##0_-;\-&quot;kn&quot;\ * #,##0_-;_-&quot;kn&quot;\ * &quot;-&quot;_-;_-@_-"/>
    <numFmt numFmtId="197" formatCode="_-* #,##0_-;\-* #,##0_-;_-* &quot;-&quot;_-;_-@_-"/>
    <numFmt numFmtId="198" formatCode="_-&quot;kn&quot;\ * #,##0.00_-;\-&quot;kn&quot;\ * #,##0.00_-;_-&quot;kn&quot;\ * &quot;-&quot;??_-;_-@_-"/>
    <numFmt numFmtId="199" formatCode="_-* #,##0.00_-;\-* #,##0.00_-;_-* &quot;-&quot;??_-;_-@_-"/>
    <numFmt numFmtId="200" formatCode="#,##0.0"/>
    <numFmt numFmtId="201" formatCode="\4.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vertAlign val="subscript"/>
      <sz val="10"/>
      <name val="Arial"/>
      <family val="2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0" fillId="0" borderId="0">
      <alignment horizontal="justify" vertical="top" wrapText="1"/>
      <protection/>
    </xf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wrapText="1"/>
    </xf>
    <xf numFmtId="4" fontId="0" fillId="0" borderId="0" xfId="0" applyNumberFormat="1" applyFont="1" applyFill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justify"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left" vertical="top" wrapText="1"/>
    </xf>
    <xf numFmtId="4" fontId="0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top" wrapText="1"/>
    </xf>
    <xf numFmtId="0" fontId="6" fillId="33" borderId="13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2" fontId="0" fillId="0" borderId="0" xfId="0" applyNumberFormat="1" applyFont="1" applyAlignment="1">
      <alignment horizontal="center" vertical="top"/>
    </xf>
    <xf numFmtId="2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49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190" fontId="0" fillId="0" borderId="0" xfId="0" applyNumberFormat="1" applyFont="1" applyFill="1" applyAlignment="1">
      <alignment horizontal="left" vertical="top"/>
    </xf>
    <xf numFmtId="0" fontId="0" fillId="33" borderId="12" xfId="0" applyFont="1" applyFill="1" applyBorder="1" applyAlignment="1">
      <alignment horizontal="right" vertical="top"/>
    </xf>
    <xf numFmtId="0" fontId="0" fillId="0" borderId="0" xfId="0" applyFont="1" applyAlignment="1">
      <alignment horizontal="right"/>
    </xf>
    <xf numFmtId="18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186" fontId="0" fillId="0" borderId="0" xfId="0" applyNumberFormat="1" applyFont="1" applyFill="1" applyAlignment="1">
      <alignment horizontal="right"/>
    </xf>
    <xf numFmtId="186" fontId="6" fillId="33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18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4" fillId="0" borderId="0" xfId="0" applyFont="1" applyAlignment="1">
      <alignment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 horizontal="center" vertical="center"/>
    </xf>
    <xf numFmtId="0" fontId="0" fillId="0" borderId="0" xfId="52" applyFont="1" applyFill="1" applyAlignment="1">
      <alignment horizontal="center" vertical="top"/>
      <protection/>
    </xf>
    <xf numFmtId="0" fontId="0" fillId="0" borderId="0" xfId="0" applyFont="1" applyAlignment="1">
      <alignment horizontal="left" vertical="top"/>
    </xf>
    <xf numFmtId="0" fontId="0" fillId="33" borderId="13" xfId="0" applyFont="1" applyFill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justify"/>
    </xf>
    <xf numFmtId="4" fontId="0" fillId="0" borderId="0" xfId="0" applyNumberFormat="1" applyFont="1" applyAlignment="1">
      <alignment/>
    </xf>
    <xf numFmtId="19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 wrapText="1"/>
    </xf>
    <xf numFmtId="4" fontId="0" fillId="0" borderId="0" xfId="0" applyNumberFormat="1" applyFont="1" applyAlignment="1">
      <alignment vertical="center"/>
    </xf>
    <xf numFmtId="186" fontId="0" fillId="0" borderId="0" xfId="0" applyNumberFormat="1" applyFont="1" applyFill="1" applyAlignment="1">
      <alignment vertical="top"/>
    </xf>
    <xf numFmtId="4" fontId="0" fillId="0" borderId="0" xfId="0" applyNumberFormat="1" applyFont="1" applyAlignment="1">
      <alignment vertical="top"/>
    </xf>
    <xf numFmtId="186" fontId="0" fillId="0" borderId="0" xfId="0" applyNumberFormat="1" applyFont="1" applyAlignment="1">
      <alignment vertical="top"/>
    </xf>
    <xf numFmtId="4" fontId="0" fillId="0" borderId="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justify" vertical="top" wrapText="1"/>
    </xf>
    <xf numFmtId="0" fontId="0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90" fontId="6" fillId="33" borderId="12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 vertical="justify" wrapText="1"/>
    </xf>
    <xf numFmtId="0" fontId="0" fillId="33" borderId="15" xfId="0" applyFont="1" applyFill="1" applyBorder="1" applyAlignment="1">
      <alignment horizontal="center" vertical="center" wrapText="1"/>
    </xf>
    <xf numFmtId="4" fontId="0" fillId="33" borderId="15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0" fillId="33" borderId="16" xfId="0" applyNumberFormat="1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190" fontId="0" fillId="0" borderId="0" xfId="0" applyNumberFormat="1" applyFont="1" applyFill="1" applyAlignment="1">
      <alignment horizontal="center" vertical="top"/>
    </xf>
    <xf numFmtId="0" fontId="0" fillId="0" borderId="0" xfId="52" applyFont="1" applyFill="1" applyAlignment="1">
      <alignment horizontal="justify" vertical="top"/>
      <protection/>
    </xf>
    <xf numFmtId="190" fontId="0" fillId="0" borderId="0" xfId="0" applyNumberFormat="1" applyFont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33" borderId="13" xfId="0" applyFont="1" applyFill="1" applyBorder="1" applyAlignment="1">
      <alignment vertical="justify" wrapText="1"/>
    </xf>
    <xf numFmtId="186" fontId="6" fillId="33" borderId="12" xfId="52" applyNumberFormat="1" applyFont="1" applyFill="1" applyBorder="1" applyAlignment="1">
      <alignment horizontal="right" vertical="center"/>
      <protection/>
    </xf>
    <xf numFmtId="0" fontId="0" fillId="0" borderId="0" xfId="0" applyNumberFormat="1" applyFont="1" applyFill="1" applyAlignment="1">
      <alignment horizontal="center" vertical="center"/>
    </xf>
    <xf numFmtId="186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 horizontal="center" vertical="top"/>
    </xf>
    <xf numFmtId="190" fontId="0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190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vertical="justify"/>
    </xf>
    <xf numFmtId="190" fontId="0" fillId="0" borderId="0" xfId="0" applyNumberFormat="1" applyFont="1" applyAlignment="1">
      <alignment horizontal="left"/>
    </xf>
    <xf numFmtId="0" fontId="3" fillId="33" borderId="11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0" borderId="0" xfId="0" applyFont="1" applyFill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right" vertical="top" wrapText="1"/>
    </xf>
    <xf numFmtId="0" fontId="3" fillId="33" borderId="14" xfId="0" applyFont="1" applyFill="1" applyBorder="1" applyAlignment="1">
      <alignment horizontal="center" wrapText="1"/>
    </xf>
    <xf numFmtId="7" fontId="3" fillId="33" borderId="12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49" fontId="6" fillId="33" borderId="11" xfId="52" applyNumberFormat="1" applyFont="1" applyFill="1" applyBorder="1" applyAlignment="1">
      <alignment horizontal="center" vertical="top"/>
      <protection/>
    </xf>
    <xf numFmtId="49" fontId="6" fillId="33" borderId="12" xfId="52" applyNumberFormat="1" applyFont="1" applyFill="1" applyBorder="1" applyAlignment="1">
      <alignment horizontal="center" vertical="top"/>
      <protection/>
    </xf>
    <xf numFmtId="0" fontId="0" fillId="33" borderId="12" xfId="52" applyFont="1" applyFill="1" applyBorder="1" applyAlignment="1">
      <alignment horizontal="right" vertical="center"/>
      <protection/>
    </xf>
    <xf numFmtId="0" fontId="0" fillId="0" borderId="0" xfId="52" applyFont="1">
      <alignment/>
      <protection/>
    </xf>
    <xf numFmtId="0" fontId="0" fillId="33" borderId="13" xfId="52" applyFont="1" applyFill="1" applyBorder="1" applyAlignment="1">
      <alignment horizontal="center" vertical="center" wrapText="1"/>
      <protection/>
    </xf>
    <xf numFmtId="4" fontId="0" fillId="33" borderId="13" xfId="52" applyNumberFormat="1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4" fontId="0" fillId="33" borderId="12" xfId="52" applyNumberFormat="1" applyFont="1" applyFill="1" applyBorder="1" applyAlignment="1">
      <alignment horizontal="center" vertical="center" wrapText="1"/>
      <protection/>
    </xf>
    <xf numFmtId="0" fontId="0" fillId="33" borderId="12" xfId="52" applyFont="1" applyFill="1" applyBorder="1" applyAlignment="1">
      <alignment horizontal="right" vertical="center" wrapText="1"/>
      <protection/>
    </xf>
    <xf numFmtId="0" fontId="15" fillId="0" borderId="0" xfId="52" applyFont="1" applyFill="1" applyBorder="1" applyAlignment="1">
      <alignment horizontal="center" vertical="top" wrapText="1"/>
      <protection/>
    </xf>
    <xf numFmtId="49" fontId="15" fillId="0" borderId="0" xfId="52" applyNumberFormat="1" applyFont="1" applyFill="1" applyBorder="1" applyAlignment="1">
      <alignment horizontal="center" vertical="top" wrapText="1"/>
      <protection/>
    </xf>
    <xf numFmtId="0" fontId="15" fillId="0" borderId="0" xfId="52" applyFont="1" applyFill="1" applyBorder="1" applyAlignment="1">
      <alignment horizontal="center" vertical="center" wrapText="1"/>
      <protection/>
    </xf>
    <xf numFmtId="4" fontId="15" fillId="0" borderId="0" xfId="52" applyNumberFormat="1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5" fillId="0" borderId="0" xfId="52" applyFont="1" applyFill="1" applyBorder="1" applyAlignment="1">
      <alignment horizontal="right" vertical="center" wrapText="1"/>
      <protection/>
    </xf>
    <xf numFmtId="0" fontId="0" fillId="0" borderId="0" xfId="52" applyFont="1" applyFill="1">
      <alignment/>
      <protection/>
    </xf>
    <xf numFmtId="49" fontId="0" fillId="0" borderId="0" xfId="52" applyNumberFormat="1" applyFont="1" applyAlignment="1">
      <alignment horizontal="center" vertical="top"/>
      <protection/>
    </xf>
    <xf numFmtId="0" fontId="0" fillId="0" borderId="0" xfId="52" applyNumberFormat="1" applyFont="1" applyFill="1" applyBorder="1" applyAlignment="1">
      <alignment horizontal="justify" vertical="top" wrapText="1"/>
      <protection/>
    </xf>
    <xf numFmtId="0" fontId="16" fillId="0" borderId="0" xfId="52" applyNumberFormat="1" applyFont="1" applyFill="1" applyBorder="1" applyAlignment="1">
      <alignment horizontal="justify" vertical="top" wrapText="1"/>
      <protection/>
    </xf>
    <xf numFmtId="0" fontId="0" fillId="0" borderId="0" xfId="52" applyNumberFormat="1" applyFont="1" applyFill="1" applyBorder="1" applyAlignment="1">
      <alignment horizontal="left" vertical="center" wrapText="1"/>
      <protection/>
    </xf>
    <xf numFmtId="186" fontId="0" fillId="0" borderId="0" xfId="52" applyNumberFormat="1" applyFont="1" applyFill="1" applyAlignment="1">
      <alignment horizontal="right" vertical="center"/>
      <protection/>
    </xf>
    <xf numFmtId="0" fontId="0" fillId="0" borderId="0" xfId="52" applyNumberFormat="1" applyFont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4" fontId="0" fillId="0" borderId="0" xfId="52" applyNumberFormat="1" applyFont="1" applyFill="1" applyAlignment="1">
      <alignment horizontal="center" vertical="center"/>
      <protection/>
    </xf>
    <xf numFmtId="0" fontId="0" fillId="0" borderId="0" xfId="52" applyFont="1" applyAlignment="1">
      <alignment horizontal="center" vertical="top"/>
      <protection/>
    </xf>
    <xf numFmtId="49" fontId="0" fillId="0" borderId="0" xfId="52" applyNumberFormat="1" applyFont="1" applyFill="1" applyAlignment="1">
      <alignment horizontal="justify" vertical="top" wrapText="1"/>
      <protection/>
    </xf>
    <xf numFmtId="4" fontId="0" fillId="0" borderId="0" xfId="52" applyNumberFormat="1" applyFont="1" applyAlignment="1">
      <alignment horizontal="center" vertical="center"/>
      <protection/>
    </xf>
    <xf numFmtId="49" fontId="0" fillId="0" borderId="0" xfId="52" applyNumberFormat="1" applyFont="1" applyAlignment="1">
      <alignment horizontal="justify" vertical="top" wrapText="1"/>
      <protection/>
    </xf>
    <xf numFmtId="49" fontId="0" fillId="0" borderId="0" xfId="52" applyNumberFormat="1" applyFont="1" applyAlignment="1">
      <alignment horizontal="justify" vertical="top"/>
      <protection/>
    </xf>
    <xf numFmtId="49" fontId="0" fillId="0" borderId="0" xfId="52" applyNumberFormat="1" applyFont="1" applyFill="1" applyAlignment="1">
      <alignment horizontal="center" vertical="top"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NumberFormat="1" applyFont="1" applyFill="1" applyAlignment="1">
      <alignment horizontal="center"/>
      <protection/>
    </xf>
    <xf numFmtId="0" fontId="0" fillId="0" borderId="0" xfId="52" applyFont="1" applyFill="1" applyAlignment="1">
      <alignment horizontal="justify" vertical="top" wrapText="1"/>
      <protection/>
    </xf>
    <xf numFmtId="0" fontId="0" fillId="0" borderId="0" xfId="52" applyFont="1" applyAlignment="1">
      <alignment horizontal="justify" vertical="top" wrapText="1"/>
      <protection/>
    </xf>
    <xf numFmtId="0" fontId="0" fillId="0" borderId="0" xfId="52" applyFont="1" applyFill="1" applyAlignment="1">
      <alignment/>
      <protection/>
    </xf>
    <xf numFmtId="0" fontId="0" fillId="0" borderId="0" xfId="52" applyFont="1" applyAlignment="1">
      <alignment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Fill="1" applyAlignment="1">
      <alignment wrapText="1"/>
      <protection/>
    </xf>
    <xf numFmtId="0" fontId="0" fillId="0" borderId="0" xfId="52" applyFont="1" applyFill="1" applyAlignment="1">
      <alignment horizontal="justify"/>
      <protection/>
    </xf>
    <xf numFmtId="0" fontId="0" fillId="0" borderId="0" xfId="52" applyFont="1" applyAlignment="1">
      <alignment horizontal="justify"/>
      <protection/>
    </xf>
    <xf numFmtId="0" fontId="0" fillId="0" borderId="0" xfId="52" applyFont="1" applyAlignment="1">
      <alignment horizontal="justify" vertical="top"/>
      <protection/>
    </xf>
    <xf numFmtId="49" fontId="0" fillId="0" borderId="0" xfId="52" applyNumberFormat="1" applyFont="1" applyFill="1" applyAlignment="1">
      <alignment horizontal="justify" vertical="top"/>
      <protection/>
    </xf>
    <xf numFmtId="0" fontId="0" fillId="0" borderId="0" xfId="52" applyFont="1" applyAlignment="1">
      <alignment horizontal="justify" wrapText="1"/>
      <protection/>
    </xf>
    <xf numFmtId="4" fontId="0" fillId="0" borderId="0" xfId="52" applyNumberFormat="1" applyFont="1" applyAlignment="1">
      <alignment wrapText="1"/>
      <protection/>
    </xf>
    <xf numFmtId="0" fontId="0" fillId="0" borderId="0" xfId="52" applyFont="1" applyAlignment="1">
      <alignment horizontal="center" wrapText="1"/>
      <protection/>
    </xf>
    <xf numFmtId="4" fontId="0" fillId="0" borderId="0" xfId="52" applyNumberFormat="1" applyFont="1" applyAlignment="1">
      <alignment horizontal="center" vertical="center" wrapText="1"/>
      <protection/>
    </xf>
    <xf numFmtId="190" fontId="0" fillId="0" borderId="0" xfId="0" applyNumberFormat="1" applyFont="1" applyAlignment="1">
      <alignment vertical="top"/>
    </xf>
    <xf numFmtId="4" fontId="0" fillId="0" borderId="0" xfId="0" applyNumberFormat="1" applyFont="1" applyFill="1" applyAlignment="1">
      <alignment vertical="top"/>
    </xf>
    <xf numFmtId="186" fontId="0" fillId="0" borderId="0" xfId="0" applyNumberFormat="1" applyFont="1" applyFill="1" applyAlignment="1">
      <alignment vertical="top"/>
    </xf>
    <xf numFmtId="190" fontId="6" fillId="33" borderId="11" xfId="52" applyNumberFormat="1" applyFont="1" applyFill="1" applyBorder="1" applyAlignment="1">
      <alignment horizontal="center" vertical="top"/>
      <protection/>
    </xf>
    <xf numFmtId="0" fontId="6" fillId="33" borderId="13" xfId="52" applyFont="1" applyFill="1" applyBorder="1" applyAlignment="1">
      <alignment vertical="top" wrapText="1"/>
      <protection/>
    </xf>
    <xf numFmtId="0" fontId="6" fillId="33" borderId="14" xfId="52" applyFont="1" applyFill="1" applyBorder="1" applyAlignment="1">
      <alignment horizontal="center" vertical="center" wrapText="1"/>
      <protection/>
    </xf>
    <xf numFmtId="0" fontId="6" fillId="33" borderId="14" xfId="52" applyFont="1" applyFill="1" applyBorder="1" applyAlignment="1">
      <alignment vertical="top"/>
      <protection/>
    </xf>
    <xf numFmtId="0" fontId="0" fillId="33" borderId="14" xfId="52" applyFont="1" applyFill="1" applyBorder="1">
      <alignment/>
      <protection/>
    </xf>
    <xf numFmtId="0" fontId="0" fillId="33" borderId="12" xfId="52" applyFont="1" applyFill="1" applyBorder="1" applyAlignment="1">
      <alignment horizontal="center" vertical="center"/>
      <protection/>
    </xf>
    <xf numFmtId="0" fontId="0" fillId="0" borderId="0" xfId="52" applyFont="1" applyAlignment="1">
      <alignment horizontal="right" vertical="center"/>
      <protection/>
    </xf>
    <xf numFmtId="0" fontId="0" fillId="0" borderId="0" xfId="0" applyFont="1" applyFill="1" applyAlignment="1">
      <alignment horizontal="justify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 horizontal="justify" vertical="top"/>
    </xf>
    <xf numFmtId="186" fontId="0" fillId="0" borderId="0" xfId="0" applyNumberFormat="1" applyFont="1" applyAlignment="1">
      <alignment horizontal="center"/>
    </xf>
    <xf numFmtId="190" fontId="0" fillId="0" borderId="0" xfId="52" applyNumberFormat="1" applyFont="1" applyFill="1" applyBorder="1" applyAlignment="1">
      <alignment horizontal="center" vertical="top" wrapText="1"/>
      <protection/>
    </xf>
    <xf numFmtId="190" fontId="15" fillId="0" borderId="0" xfId="52" applyNumberFormat="1" applyFont="1" applyFill="1" applyBorder="1" applyAlignment="1">
      <alignment horizontal="center" vertical="center" wrapText="1"/>
      <protection/>
    </xf>
    <xf numFmtId="19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wrapText="1"/>
    </xf>
    <xf numFmtId="4" fontId="0" fillId="0" borderId="0" xfId="0" applyNumberFormat="1" applyFont="1" applyFill="1" applyAlignment="1">
      <alignment horizontal="center"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justify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" fontId="0" fillId="0" borderId="0" xfId="0" applyNumberFormat="1" applyFont="1" applyAlignment="1">
      <alignment horizontal="right"/>
    </xf>
    <xf numFmtId="49" fontId="0" fillId="0" borderId="0" xfId="0" applyNumberFormat="1" applyFont="1" applyFill="1" applyBorder="1" applyAlignment="1">
      <alignment horizontal="justify" vertical="top" wrapText="1"/>
    </xf>
    <xf numFmtId="0" fontId="0" fillId="0" borderId="0" xfId="0" applyNumberFormat="1" applyFont="1" applyFill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0" fontId="6" fillId="33" borderId="11" xfId="52" applyFont="1" applyFill="1" applyBorder="1" applyAlignment="1">
      <alignment vertical="top" wrapText="1"/>
      <protection/>
    </xf>
    <xf numFmtId="0" fontId="0" fillId="33" borderId="14" xfId="52" applyFont="1" applyFill="1" applyBorder="1" applyAlignment="1">
      <alignment vertical="top" wrapText="1"/>
      <protection/>
    </xf>
    <xf numFmtId="0" fontId="0" fillId="0" borderId="11" xfId="52" applyFont="1" applyFill="1" applyBorder="1" applyAlignment="1">
      <alignment horizontal="right" vertical="center"/>
      <protection/>
    </xf>
    <xf numFmtId="0" fontId="0" fillId="0" borderId="14" xfId="52" applyFont="1" applyFill="1" applyBorder="1" applyAlignment="1">
      <alignment horizontal="right" vertical="center"/>
      <protection/>
    </xf>
    <xf numFmtId="0" fontId="0" fillId="0" borderId="12" xfId="52" applyFont="1" applyFill="1" applyBorder="1" applyAlignment="1">
      <alignment horizontal="right" vertical="center"/>
      <protection/>
    </xf>
    <xf numFmtId="0" fontId="0" fillId="33" borderId="11" xfId="52" applyFont="1" applyFill="1" applyBorder="1" applyAlignment="1">
      <alignment horizontal="center" vertical="center" wrapText="1"/>
      <protection/>
    </xf>
    <xf numFmtId="0" fontId="0" fillId="33" borderId="12" xfId="52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190" fontId="6" fillId="33" borderId="11" xfId="0" applyNumberFormat="1" applyFont="1" applyFill="1" applyBorder="1" applyAlignment="1">
      <alignment horizontal="center" vertical="center"/>
    </xf>
    <xf numFmtId="190" fontId="6" fillId="33" borderId="12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right" vertical="top" wrapText="1"/>
    </xf>
    <xf numFmtId="0" fontId="0" fillId="0" borderId="12" xfId="0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merg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no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mf4\f%20-%20marko%205\2007\STROJARSTVO\07-04_Jelusic\Dokument_STR\Troskovnik_Poliklinika_RE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ca"/>
      <sheetName val="Instalacija kotlovnice i rash. "/>
      <sheetName val="GHV"/>
      <sheetName val="Automatika"/>
      <sheetName val="Rekapitulacija"/>
    </sheetNames>
    <sheetDataSet>
      <sheetData sheetId="3">
        <row r="8">
          <cell r="A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3">
      <selection activeCell="B15" sqref="B15"/>
    </sheetView>
  </sheetViews>
  <sheetFormatPr defaultColWidth="9.140625" defaultRowHeight="12.75"/>
  <cols>
    <col min="1" max="1" width="19.140625" style="1" customWidth="1"/>
    <col min="2" max="2" width="56.140625" style="1" customWidth="1"/>
    <col min="3" max="3" width="8.28125" style="1" customWidth="1"/>
    <col min="4" max="4" width="9.421875" style="1" customWidth="1"/>
    <col min="5" max="5" width="14.140625" style="1" customWidth="1"/>
    <col min="6" max="6" width="10.421875" style="1" customWidth="1"/>
    <col min="7" max="7" width="18.421875" style="1" customWidth="1"/>
    <col min="8" max="16384" width="9.140625" style="1" customWidth="1"/>
  </cols>
  <sheetData>
    <row r="1" spans="1:4" s="15" customFormat="1" ht="24.75" customHeight="1">
      <c r="A1" s="239"/>
      <c r="B1" s="239"/>
      <c r="C1" s="239"/>
      <c r="D1" s="239"/>
    </row>
    <row r="2" s="15" customFormat="1" ht="24.75" customHeight="1"/>
    <row r="3" s="15" customFormat="1" ht="24.75" customHeight="1"/>
    <row r="4" spans="5:6" ht="24.75" customHeight="1">
      <c r="E4" s="10"/>
      <c r="F4" s="11"/>
    </row>
    <row r="5" spans="1:6" ht="24.75" customHeight="1">
      <c r="A5" s="18" t="s">
        <v>22</v>
      </c>
      <c r="B5" s="77" t="s">
        <v>181</v>
      </c>
      <c r="C5" s="52"/>
      <c r="D5" s="11"/>
      <c r="E5" s="10"/>
      <c r="F5" s="11"/>
    </row>
    <row r="6" spans="1:6" ht="30">
      <c r="A6" s="18" t="s">
        <v>23</v>
      </c>
      <c r="B6" s="78" t="s">
        <v>213</v>
      </c>
      <c r="C6" s="52"/>
      <c r="D6" s="11"/>
      <c r="E6" s="10"/>
      <c r="F6" s="11"/>
    </row>
    <row r="7" spans="1:8" ht="21.75" customHeight="1">
      <c r="A7" s="18" t="s">
        <v>24</v>
      </c>
      <c r="B7" s="18" t="s">
        <v>214</v>
      </c>
      <c r="C7" s="52"/>
      <c r="D7" s="11"/>
      <c r="E7" s="19"/>
      <c r="F7" s="20"/>
      <c r="G7" s="16"/>
      <c r="H7" s="16"/>
    </row>
    <row r="8" spans="1:8" ht="23.25" customHeight="1">
      <c r="A8" s="18" t="s">
        <v>25</v>
      </c>
      <c r="B8" s="78" t="s">
        <v>215</v>
      </c>
      <c r="C8" s="79"/>
      <c r="D8" s="20"/>
      <c r="E8" s="14"/>
      <c r="F8" s="21"/>
      <c r="G8" s="5"/>
      <c r="H8" s="5"/>
    </row>
    <row r="9" spans="1:8" ht="22.5" customHeight="1">
      <c r="A9" s="18" t="s">
        <v>26</v>
      </c>
      <c r="B9" s="78" t="s">
        <v>56</v>
      </c>
      <c r="C9" s="80"/>
      <c r="D9" s="21"/>
      <c r="E9" s="14"/>
      <c r="F9" s="22"/>
      <c r="G9" s="23"/>
      <c r="H9" s="5"/>
    </row>
    <row r="10" spans="1:8" ht="24.75" customHeight="1">
      <c r="A10" s="24" t="s">
        <v>29</v>
      </c>
      <c r="B10" s="242" t="s">
        <v>79</v>
      </c>
      <c r="C10" s="242"/>
      <c r="D10" s="25"/>
      <c r="E10" s="14"/>
      <c r="F10" s="21"/>
      <c r="G10" s="5"/>
      <c r="H10" s="5"/>
    </row>
    <row r="11" spans="1:8" ht="28.5" customHeight="1">
      <c r="A11" s="24" t="s">
        <v>27</v>
      </c>
      <c r="B11" s="81" t="s">
        <v>41</v>
      </c>
      <c r="C11" s="37"/>
      <c r="D11" s="25"/>
      <c r="E11" s="14"/>
      <c r="F11" s="21"/>
      <c r="G11" s="5"/>
      <c r="H11" s="5"/>
    </row>
    <row r="12" spans="1:8" ht="45">
      <c r="A12" s="27" t="s">
        <v>28</v>
      </c>
      <c r="B12" s="82" t="s">
        <v>216</v>
      </c>
      <c r="C12" s="83"/>
      <c r="D12" s="28"/>
      <c r="E12" s="19"/>
      <c r="F12" s="20"/>
      <c r="G12" s="16"/>
      <c r="H12" s="5"/>
    </row>
    <row r="13" spans="2:8" ht="14.25">
      <c r="B13" s="52"/>
      <c r="C13" s="52"/>
      <c r="E13" s="14"/>
      <c r="F13" s="22"/>
      <c r="G13" s="23"/>
      <c r="H13" s="5"/>
    </row>
    <row r="14" spans="2:8" ht="14.25">
      <c r="B14" s="52"/>
      <c r="C14" s="80"/>
      <c r="D14" s="21"/>
      <c r="E14" s="14"/>
      <c r="F14" s="21"/>
      <c r="G14" s="5"/>
      <c r="H14" s="5"/>
    </row>
    <row r="15" spans="1:8" ht="14.25">
      <c r="A15" s="29"/>
      <c r="B15" s="30"/>
      <c r="C15" s="30"/>
      <c r="D15" s="31"/>
      <c r="E15" s="26"/>
      <c r="F15" s="21"/>
      <c r="G15" s="5"/>
      <c r="H15" s="5"/>
    </row>
    <row r="16" spans="1:8" ht="23.25">
      <c r="A16" s="32"/>
      <c r="B16" s="52"/>
      <c r="C16" s="33"/>
      <c r="D16" s="33"/>
      <c r="E16" s="14"/>
      <c r="F16" s="21"/>
      <c r="G16" s="5"/>
      <c r="H16" s="5"/>
    </row>
    <row r="17" spans="1:8" ht="14.25">
      <c r="A17" s="29"/>
      <c r="B17" s="30"/>
      <c r="C17" s="30"/>
      <c r="D17" s="31"/>
      <c r="E17" s="14"/>
      <c r="F17" s="21"/>
      <c r="G17" s="5"/>
      <c r="H17" s="5"/>
    </row>
    <row r="18" spans="2:8" ht="14.25">
      <c r="B18" s="52"/>
      <c r="C18" s="80"/>
      <c r="D18" s="21"/>
      <c r="E18" s="14"/>
      <c r="F18" s="21"/>
      <c r="G18" s="5"/>
      <c r="H18" s="5"/>
    </row>
    <row r="19" spans="2:8" ht="14.25">
      <c r="B19" s="52"/>
      <c r="C19" s="80"/>
      <c r="D19" s="21"/>
      <c r="E19" s="14"/>
      <c r="F19" s="21"/>
      <c r="G19" s="5"/>
      <c r="H19" s="5"/>
    </row>
    <row r="20" spans="2:8" ht="14.25">
      <c r="B20" s="52"/>
      <c r="C20" s="80"/>
      <c r="D20" s="21"/>
      <c r="E20" s="14"/>
      <c r="F20" s="21"/>
      <c r="G20" s="5"/>
      <c r="H20" s="5"/>
    </row>
    <row r="21" spans="2:8" ht="14.25">
      <c r="B21" s="52"/>
      <c r="C21" s="80"/>
      <c r="D21" s="21"/>
      <c r="E21" s="14"/>
      <c r="F21" s="21"/>
      <c r="G21" s="5"/>
      <c r="H21" s="5"/>
    </row>
    <row r="22" spans="1:8" ht="14.25">
      <c r="A22" s="15"/>
      <c r="B22" s="32"/>
      <c r="C22" s="30"/>
      <c r="D22" s="36"/>
      <c r="E22" s="26"/>
      <c r="F22" s="36"/>
      <c r="G22" s="35"/>
      <c r="H22" s="5"/>
    </row>
    <row r="23" spans="2:8" ht="14.25">
      <c r="B23" s="52"/>
      <c r="C23" s="52"/>
      <c r="E23" s="37"/>
      <c r="F23" s="31"/>
      <c r="G23" s="30"/>
      <c r="H23" s="5"/>
    </row>
    <row r="24" spans="2:8" ht="23.25">
      <c r="B24" s="38" t="s">
        <v>52</v>
      </c>
      <c r="C24" s="52"/>
      <c r="E24" s="33"/>
      <c r="F24" s="33"/>
      <c r="G24" s="39"/>
      <c r="H24" s="5"/>
    </row>
    <row r="25" spans="2:8" ht="23.25">
      <c r="B25" s="52"/>
      <c r="C25" s="52"/>
      <c r="E25" s="34"/>
      <c r="F25" s="34"/>
      <c r="G25" s="34"/>
      <c r="H25" s="5"/>
    </row>
    <row r="26" spans="1:8" ht="30.75" customHeight="1">
      <c r="A26" s="40"/>
      <c r="B26" s="94"/>
      <c r="C26" s="5"/>
      <c r="D26" s="21"/>
      <c r="E26" s="14"/>
      <c r="F26" s="21"/>
      <c r="G26" s="5"/>
      <c r="H26" s="5"/>
    </row>
    <row r="27" spans="1:8" ht="14.25">
      <c r="A27" s="40"/>
      <c r="B27" s="118"/>
      <c r="C27" s="5"/>
      <c r="D27" s="21"/>
      <c r="E27" s="14"/>
      <c r="F27" s="21"/>
      <c r="G27" s="5"/>
      <c r="H27" s="5"/>
    </row>
    <row r="28" spans="1:8" ht="14.25">
      <c r="A28" s="40"/>
      <c r="B28" s="118"/>
      <c r="C28" s="5"/>
      <c r="D28" s="21"/>
      <c r="E28" s="14"/>
      <c r="F28" s="21"/>
      <c r="G28" s="5"/>
      <c r="H28" s="5"/>
    </row>
    <row r="29" spans="1:8" ht="14.25">
      <c r="A29" s="40"/>
      <c r="B29" s="5"/>
      <c r="C29" s="5"/>
      <c r="D29" s="21"/>
      <c r="E29" s="14"/>
      <c r="F29" s="21"/>
      <c r="G29" s="5"/>
      <c r="H29" s="5"/>
    </row>
    <row r="30" spans="1:8" ht="14.25">
      <c r="A30" s="40"/>
      <c r="B30" s="5"/>
      <c r="C30" s="5"/>
      <c r="D30" s="21"/>
      <c r="E30" s="14"/>
      <c r="F30" s="21"/>
      <c r="G30" s="5"/>
      <c r="H30" s="5"/>
    </row>
    <row r="31" spans="1:8" ht="14.25">
      <c r="A31" s="40"/>
      <c r="B31" s="5"/>
      <c r="C31" s="5"/>
      <c r="D31" s="21"/>
      <c r="E31" s="14"/>
      <c r="F31" s="21"/>
      <c r="G31" s="5"/>
      <c r="H31" s="5"/>
    </row>
    <row r="32" spans="1:9" ht="14.25">
      <c r="A32" s="241"/>
      <c r="B32" s="241"/>
      <c r="C32" s="241"/>
      <c r="D32" s="15"/>
      <c r="E32" s="15"/>
      <c r="F32" s="15"/>
      <c r="G32" s="15"/>
      <c r="H32" s="35"/>
      <c r="I32" s="15"/>
    </row>
    <row r="33" spans="1:9" ht="14.25">
      <c r="A33" s="41"/>
      <c r="B33" s="42"/>
      <c r="C33" s="15"/>
      <c r="D33" s="15"/>
      <c r="E33" s="15"/>
      <c r="F33" s="43"/>
      <c r="G33" s="15"/>
      <c r="H33" s="35"/>
      <c r="I33" s="15"/>
    </row>
    <row r="34" spans="1:9" ht="14.25">
      <c r="A34" s="41"/>
      <c r="B34" s="42"/>
      <c r="C34" s="15"/>
      <c r="D34" s="15"/>
      <c r="E34" s="15"/>
      <c r="F34" s="41"/>
      <c r="G34" s="15"/>
      <c r="H34" s="35"/>
      <c r="I34" s="15"/>
    </row>
    <row r="35" spans="1:9" ht="14.25">
      <c r="A35" s="44"/>
      <c r="B35" s="26" t="s">
        <v>81</v>
      </c>
      <c r="C35" s="35"/>
      <c r="D35" s="36"/>
      <c r="E35" s="26"/>
      <c r="F35" s="238"/>
      <c r="G35" s="239"/>
      <c r="H35" s="239"/>
      <c r="I35" s="15"/>
    </row>
    <row r="36" spans="1:9" ht="14.25">
      <c r="A36" s="45"/>
      <c r="B36" s="35"/>
      <c r="C36" s="35"/>
      <c r="D36" s="36"/>
      <c r="E36" s="26"/>
      <c r="F36" s="15"/>
      <c r="G36" s="15"/>
      <c r="H36" s="15"/>
      <c r="I36" s="15"/>
    </row>
    <row r="37" spans="1:9" ht="14.25">
      <c r="A37" s="45"/>
      <c r="B37" s="35"/>
      <c r="C37" s="35"/>
      <c r="D37" s="36"/>
      <c r="E37" s="26"/>
      <c r="F37" s="15"/>
      <c r="G37" s="15"/>
      <c r="H37" s="15"/>
      <c r="I37" s="15"/>
    </row>
    <row r="38" spans="1:9" ht="14.25">
      <c r="A38" s="45"/>
      <c r="B38" s="35"/>
      <c r="C38" s="35"/>
      <c r="D38" s="36"/>
      <c r="E38" s="26"/>
      <c r="F38" s="240"/>
      <c r="G38" s="240"/>
      <c r="H38" s="240"/>
      <c r="I38" s="15"/>
    </row>
    <row r="39" spans="1:8" ht="14.25">
      <c r="A39" s="40"/>
      <c r="B39" s="5"/>
      <c r="C39" s="5"/>
      <c r="D39" s="21"/>
      <c r="E39" s="14"/>
      <c r="F39" s="21"/>
      <c r="G39" s="5"/>
      <c r="H39" s="5"/>
    </row>
    <row r="40" spans="1:8" ht="14.25">
      <c r="A40" s="40"/>
      <c r="B40" s="5"/>
      <c r="C40" s="5"/>
      <c r="D40" s="21"/>
      <c r="E40" s="14"/>
      <c r="F40" s="21"/>
      <c r="G40" s="5"/>
      <c r="H40" s="5"/>
    </row>
    <row r="41" spans="1:8" ht="14.25">
      <c r="A41" s="40"/>
      <c r="B41" s="5"/>
      <c r="C41" s="5"/>
      <c r="D41" s="21"/>
      <c r="E41" s="14"/>
      <c r="F41" s="21"/>
      <c r="G41" s="5"/>
      <c r="H41" s="5"/>
    </row>
    <row r="42" spans="1:8" ht="14.25">
      <c r="A42" s="40"/>
      <c r="B42" s="5"/>
      <c r="C42" s="5"/>
      <c r="D42" s="21"/>
      <c r="E42" s="14"/>
      <c r="F42" s="21"/>
      <c r="G42" s="5"/>
      <c r="H42" s="5"/>
    </row>
    <row r="43" spans="1:8" ht="15">
      <c r="A43" s="46"/>
      <c r="B43" s="46"/>
      <c r="C43" s="46"/>
      <c r="D43" s="46"/>
      <c r="E43" s="15"/>
      <c r="F43" s="15"/>
      <c r="G43" s="47"/>
      <c r="H43" s="5"/>
    </row>
    <row r="44" spans="1:8" ht="14.25">
      <c r="A44" s="40"/>
      <c r="B44" s="5"/>
      <c r="C44" s="5"/>
      <c r="D44" s="5"/>
      <c r="E44" s="14"/>
      <c r="F44" s="5"/>
      <c r="G44" s="5"/>
      <c r="H44" s="5"/>
    </row>
    <row r="45" spans="1:8" ht="14.25">
      <c r="A45" s="40"/>
      <c r="B45" s="5"/>
      <c r="C45" s="5"/>
      <c r="D45" s="5"/>
      <c r="E45" s="14"/>
      <c r="F45" s="5"/>
      <c r="G45" s="5"/>
      <c r="H45" s="5"/>
    </row>
    <row r="46" spans="1:8" ht="14.25">
      <c r="A46" s="40"/>
      <c r="B46" s="5"/>
      <c r="C46" s="5"/>
      <c r="D46" s="5"/>
      <c r="E46" s="14"/>
      <c r="F46" s="5"/>
      <c r="G46" s="5"/>
      <c r="H46" s="5"/>
    </row>
    <row r="47" spans="1:8" ht="14.25">
      <c r="A47" s="40"/>
      <c r="B47" s="5"/>
      <c r="C47" s="5"/>
      <c r="D47" s="5"/>
      <c r="E47" s="14"/>
      <c r="F47" s="5"/>
      <c r="G47" s="5"/>
      <c r="H47" s="5"/>
    </row>
    <row r="48" spans="1:8" ht="14.25">
      <c r="A48" s="40"/>
      <c r="B48" s="5"/>
      <c r="C48" s="5"/>
      <c r="D48" s="5"/>
      <c r="E48" s="14"/>
      <c r="F48" s="5"/>
      <c r="G48" s="5"/>
      <c r="H48" s="5"/>
    </row>
    <row r="49" spans="1:8" ht="14.25">
      <c r="A49" s="40"/>
      <c r="B49" s="5"/>
      <c r="C49" s="5"/>
      <c r="D49" s="5"/>
      <c r="E49" s="14"/>
      <c r="F49" s="5"/>
      <c r="G49" s="5"/>
      <c r="H49" s="5"/>
    </row>
    <row r="50" spans="1:8" ht="14.25">
      <c r="A50" s="40"/>
      <c r="B50" s="5"/>
      <c r="C50" s="5"/>
      <c r="D50" s="5"/>
      <c r="E50" s="14"/>
      <c r="F50" s="5"/>
      <c r="G50" s="5"/>
      <c r="H50" s="5"/>
    </row>
    <row r="51" spans="1:11" ht="19.5" customHeight="1">
      <c r="A51" s="40"/>
      <c r="B51" s="5"/>
      <c r="C51" s="5"/>
      <c r="D51" s="5"/>
      <c r="E51" s="14"/>
      <c r="F51" s="5"/>
      <c r="G51" s="5"/>
      <c r="H51" s="15"/>
      <c r="I51" s="15"/>
      <c r="J51" s="15"/>
      <c r="K51" s="15"/>
    </row>
    <row r="52" spans="1:7" ht="14.25">
      <c r="A52" s="40"/>
      <c r="B52" s="5"/>
      <c r="C52" s="5"/>
      <c r="D52" s="5"/>
      <c r="E52" s="14"/>
      <c r="F52" s="5"/>
      <c r="G52" s="5"/>
    </row>
    <row r="53" spans="1:7" ht="14.25">
      <c r="A53" s="48"/>
      <c r="B53" s="5"/>
      <c r="C53" s="5"/>
      <c r="D53" s="5"/>
      <c r="E53" s="14"/>
      <c r="F53" s="5"/>
      <c r="G53" s="5"/>
    </row>
    <row r="54" spans="1:7" ht="14.25">
      <c r="A54" s="48"/>
      <c r="B54" s="5"/>
      <c r="C54" s="5"/>
      <c r="D54" s="5"/>
      <c r="E54" s="5"/>
      <c r="F54" s="5"/>
      <c r="G54" s="5"/>
    </row>
  </sheetData>
  <sheetProtection/>
  <mergeCells count="5">
    <mergeCell ref="F35:H35"/>
    <mergeCell ref="F38:H38"/>
    <mergeCell ref="A1:D1"/>
    <mergeCell ref="A32:C32"/>
    <mergeCell ref="B10:C10"/>
  </mergeCells>
  <printOptions/>
  <pageMargins left="0.7874015748031497" right="0.1968503937007874" top="0.5905511811023623" bottom="0.5905511811023623" header="0.35433070866141736" footer="0.35433070866141736"/>
  <pageSetup horizontalDpi="180" verticalDpi="180" orientation="portrait" paperSize="9" r:id="rId3"/>
  <legacyDrawing r:id="rId2"/>
  <oleObjects>
    <oleObject progId="Word.Document.8" shapeId="2213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1">
      <selection activeCell="G7" sqref="G7:G17"/>
    </sheetView>
  </sheetViews>
  <sheetFormatPr defaultColWidth="9.140625" defaultRowHeight="12.75"/>
  <cols>
    <col min="1" max="1" width="3.57421875" style="62" customWidth="1"/>
    <col min="2" max="2" width="3.7109375" style="62" customWidth="1"/>
    <col min="3" max="3" width="40.421875" style="64" customWidth="1"/>
    <col min="4" max="4" width="5.7109375" style="1" customWidth="1"/>
    <col min="5" max="5" width="9.7109375" style="1" customWidth="1"/>
    <col min="6" max="6" width="2.421875" style="1" customWidth="1"/>
    <col min="7" max="7" width="10.421875" style="10" customWidth="1"/>
    <col min="8" max="8" width="17.28125" style="86" customWidth="1"/>
    <col min="9" max="16384" width="9.140625" style="1" customWidth="1"/>
  </cols>
  <sheetData>
    <row r="1" spans="1:8" ht="33.75" customHeight="1">
      <c r="A1" s="50" t="s">
        <v>33</v>
      </c>
      <c r="B1" s="51"/>
      <c r="C1" s="243" t="s">
        <v>168</v>
      </c>
      <c r="D1" s="244"/>
      <c r="E1" s="244"/>
      <c r="F1" s="244"/>
      <c r="G1" s="244"/>
      <c r="H1" s="85"/>
    </row>
    <row r="2" spans="1:8" ht="12" customHeight="1">
      <c r="A2" s="245" t="str">
        <f>C1</f>
        <v>DEMONTAŽA POSTOJEĆE OPREME</v>
      </c>
      <c r="B2" s="246"/>
      <c r="C2" s="246"/>
      <c r="D2" s="246"/>
      <c r="E2" s="246"/>
      <c r="F2" s="246"/>
      <c r="G2" s="246"/>
      <c r="H2" s="247"/>
    </row>
    <row r="3" spans="1:8" ht="12" customHeight="1">
      <c r="A3" s="248" t="s">
        <v>9</v>
      </c>
      <c r="B3" s="249"/>
      <c r="C3" s="100" t="s">
        <v>5</v>
      </c>
      <c r="D3" s="100" t="s">
        <v>10</v>
      </c>
      <c r="E3" s="101" t="s">
        <v>6</v>
      </c>
      <c r="F3" s="102"/>
      <c r="G3" s="103" t="s">
        <v>8</v>
      </c>
      <c r="H3" s="104" t="s">
        <v>7</v>
      </c>
    </row>
    <row r="4" spans="3:6" ht="12.75">
      <c r="C4" s="53"/>
      <c r="D4" s="53"/>
      <c r="E4" s="7"/>
      <c r="F4" s="7"/>
    </row>
    <row r="5" spans="1:6" ht="89.25">
      <c r="A5" s="74" t="str">
        <f>IF(B5="","","1.")</f>
        <v>1.</v>
      </c>
      <c r="B5" s="75" t="s">
        <v>33</v>
      </c>
      <c r="C5" s="49" t="s">
        <v>198</v>
      </c>
      <c r="D5" s="53"/>
      <c r="E5" s="7"/>
      <c r="F5" s="7"/>
    </row>
    <row r="6" spans="3:6" ht="12.75">
      <c r="C6" s="53"/>
      <c r="D6" s="53"/>
      <c r="E6" s="7"/>
      <c r="F6" s="7"/>
    </row>
    <row r="7" spans="3:8" ht="12.75">
      <c r="C7" s="1" t="s">
        <v>30</v>
      </c>
      <c r="E7" s="58">
        <v>2</v>
      </c>
      <c r="F7" s="10" t="s">
        <v>1</v>
      </c>
      <c r="G7" s="12"/>
      <c r="H7" s="87">
        <f>IF(G7="","",E7*G7)</f>
      </c>
    </row>
    <row r="8" spans="3:6" ht="12.75">
      <c r="C8" s="53"/>
      <c r="D8" s="53"/>
      <c r="E8" s="7"/>
      <c r="F8" s="7"/>
    </row>
    <row r="9" spans="1:8" ht="127.5">
      <c r="A9" s="74" t="str">
        <f>IF(B9="","","1.")</f>
        <v>1.</v>
      </c>
      <c r="B9" s="75" t="s">
        <v>2</v>
      </c>
      <c r="C9" s="49" t="s">
        <v>199</v>
      </c>
      <c r="D9" s="49"/>
      <c r="E9" s="49"/>
      <c r="F9" s="49"/>
      <c r="G9" s="49"/>
      <c r="H9" s="49"/>
    </row>
    <row r="10" spans="3:8" ht="12.75">
      <c r="C10" s="49"/>
      <c r="D10" s="49"/>
      <c r="E10" s="49"/>
      <c r="F10" s="49"/>
      <c r="G10" s="49"/>
      <c r="H10" s="49"/>
    </row>
    <row r="11" spans="3:8" ht="12.75">
      <c r="C11" s="49"/>
      <c r="D11" s="57" t="s">
        <v>4</v>
      </c>
      <c r="E11" s="58">
        <v>30</v>
      </c>
      <c r="F11" s="57" t="s">
        <v>1</v>
      </c>
      <c r="G11" s="59"/>
      <c r="H11" s="89">
        <f>IF(G11="","",E11*G11)</f>
      </c>
    </row>
    <row r="12" spans="3:8" ht="12.75">
      <c r="C12" s="49"/>
      <c r="D12" s="49"/>
      <c r="E12" s="49"/>
      <c r="F12" s="49"/>
      <c r="G12" s="49"/>
      <c r="H12" s="49"/>
    </row>
    <row r="13" spans="1:8" ht="89.25">
      <c r="A13" s="74" t="str">
        <f>IF(B13="","","1.")</f>
        <v>1.</v>
      </c>
      <c r="B13" s="75" t="s">
        <v>16</v>
      </c>
      <c r="C13" s="49" t="s">
        <v>200</v>
      </c>
      <c r="D13" s="49"/>
      <c r="E13" s="49"/>
      <c r="F13" s="49"/>
      <c r="G13" s="49"/>
      <c r="H13" s="49"/>
    </row>
    <row r="14" spans="3:8" ht="12.75">
      <c r="C14" s="49"/>
      <c r="D14" s="49"/>
      <c r="E14" s="49"/>
      <c r="F14" s="49"/>
      <c r="G14" s="49"/>
      <c r="H14" s="49"/>
    </row>
    <row r="15" spans="3:8" ht="12.75">
      <c r="C15" s="95" t="s">
        <v>124</v>
      </c>
      <c r="D15" s="57" t="s">
        <v>42</v>
      </c>
      <c r="E15" s="96">
        <v>330</v>
      </c>
      <c r="F15" s="96" t="s">
        <v>40</v>
      </c>
      <c r="G15" s="59"/>
      <c r="H15" s="89">
        <f>IF(G15="","",E15*G15)</f>
      </c>
    </row>
    <row r="16" spans="3:8" ht="12.75">
      <c r="C16" s="95" t="s">
        <v>201</v>
      </c>
      <c r="D16" s="57" t="s">
        <v>42</v>
      </c>
      <c r="E16" s="96">
        <v>150</v>
      </c>
      <c r="F16" s="96" t="s">
        <v>40</v>
      </c>
      <c r="G16" s="59"/>
      <c r="H16" s="89">
        <f>IF(G16="","",E16*G16)</f>
      </c>
    </row>
    <row r="17" spans="3:8" ht="12.75">
      <c r="C17" s="95" t="s">
        <v>202</v>
      </c>
      <c r="D17" s="57" t="s">
        <v>42</v>
      </c>
      <c r="E17" s="96">
        <v>40</v>
      </c>
      <c r="F17" s="96" t="s">
        <v>40</v>
      </c>
      <c r="G17" s="59"/>
      <c r="H17" s="89">
        <f>IF(G17="","",E17*G17)</f>
      </c>
    </row>
    <row r="18" spans="3:6" ht="12.75">
      <c r="C18" s="53"/>
      <c r="D18" s="53"/>
      <c r="E18" s="7"/>
      <c r="F18" s="7"/>
    </row>
    <row r="19" spans="1:8" ht="12.75">
      <c r="A19" s="50" t="s">
        <v>33</v>
      </c>
      <c r="B19" s="51"/>
      <c r="C19" s="67" t="str">
        <f>C1</f>
        <v>DEMONTAŽA POSTOJEĆE OPREME</v>
      </c>
      <c r="D19" s="69"/>
      <c r="E19" s="70" t="s">
        <v>3</v>
      </c>
      <c r="F19" s="68"/>
      <c r="G19" s="72"/>
      <c r="H19" s="90">
        <f>IF(SUM(H7:H18)=0,"",SUM(H7:H18))</f>
      </c>
    </row>
    <row r="26" ht="38.25" customHeight="1"/>
  </sheetData>
  <sheetProtection/>
  <mergeCells count="3">
    <mergeCell ref="C1:G1"/>
    <mergeCell ref="A2:H2"/>
    <mergeCell ref="A3:B3"/>
  </mergeCells>
  <printOptions/>
  <pageMargins left="0.7874015748031497" right="0.1968503937007874" top="0.5905511811023623" bottom="0.5905511811023623" header="0.35433070866141736" footer="0.35433070866141736"/>
  <pageSetup horizontalDpi="180" verticalDpi="180" orientation="portrait" paperSize="9" r:id="rId1"/>
  <headerFooter alignWithMargins="0">
    <oddHeader>&amp;R&amp;8str.&amp;P</oddHeader>
    <oddFooter>&amp;CAMF inženjering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20"/>
  <sheetViews>
    <sheetView view="pageBreakPreview" zoomScaleSheetLayoutView="100" zoomScalePageLayoutView="0" workbookViewId="0" topLeftCell="A151">
      <selection activeCell="G91" sqref="G91"/>
    </sheetView>
  </sheetViews>
  <sheetFormatPr defaultColWidth="9.140625" defaultRowHeight="12.75"/>
  <cols>
    <col min="1" max="1" width="3.57421875" style="62" customWidth="1"/>
    <col min="2" max="2" width="3.7109375" style="62" customWidth="1"/>
    <col min="3" max="3" width="40.421875" style="64" customWidth="1"/>
    <col min="4" max="4" width="5.7109375" style="1" customWidth="1"/>
    <col min="5" max="5" width="9.7109375" style="1" customWidth="1"/>
    <col min="6" max="6" width="2.421875" style="1" customWidth="1"/>
    <col min="7" max="7" width="10.421875" style="10" customWidth="1"/>
    <col min="8" max="8" width="17.28125" style="86" customWidth="1"/>
    <col min="9" max="16384" width="9.140625" style="1" customWidth="1"/>
  </cols>
  <sheetData>
    <row r="1" spans="1:8" ht="33.75" customHeight="1">
      <c r="A1" s="50" t="s">
        <v>2</v>
      </c>
      <c r="B1" s="51"/>
      <c r="C1" s="243" t="s">
        <v>50</v>
      </c>
      <c r="D1" s="244"/>
      <c r="E1" s="244"/>
      <c r="F1" s="244"/>
      <c r="G1" s="244"/>
      <c r="H1" s="85"/>
    </row>
    <row r="2" spans="1:8" ht="12" customHeight="1">
      <c r="A2" s="245" t="str">
        <f>C1</f>
        <v>INSTALACIJA GRIJANJA I HLAĐENJA</v>
      </c>
      <c r="B2" s="246"/>
      <c r="C2" s="246"/>
      <c r="D2" s="246"/>
      <c r="E2" s="246"/>
      <c r="F2" s="246"/>
      <c r="G2" s="246"/>
      <c r="H2" s="247"/>
    </row>
    <row r="3" spans="1:8" ht="12" customHeight="1">
      <c r="A3" s="248" t="s">
        <v>9</v>
      </c>
      <c r="B3" s="249"/>
      <c r="C3" s="100" t="s">
        <v>5</v>
      </c>
      <c r="D3" s="100" t="s">
        <v>10</v>
      </c>
      <c r="E3" s="101" t="s">
        <v>6</v>
      </c>
      <c r="F3" s="102"/>
      <c r="G3" s="103" t="s">
        <v>8</v>
      </c>
      <c r="H3" s="104" t="s">
        <v>7</v>
      </c>
    </row>
    <row r="4" spans="3:6" ht="12.75">
      <c r="C4" s="53"/>
      <c r="D4" s="53"/>
      <c r="E4" s="7"/>
      <c r="F4" s="7"/>
    </row>
    <row r="5" spans="1:8" ht="12.75">
      <c r="A5" s="116"/>
      <c r="B5" s="116"/>
      <c r="C5" s="117" t="s">
        <v>129</v>
      </c>
      <c r="D5" s="116"/>
      <c r="E5" s="116"/>
      <c r="F5" s="116"/>
      <c r="G5" s="116"/>
      <c r="H5" s="116"/>
    </row>
    <row r="6" spans="3:6" ht="12.75">
      <c r="C6" s="53"/>
      <c r="D6" s="53"/>
      <c r="E6" s="7"/>
      <c r="F6" s="7"/>
    </row>
    <row r="7" spans="1:8" ht="140.25">
      <c r="A7" s="74" t="str">
        <f>IF(B7="","","2.")</f>
        <v>2.</v>
      </c>
      <c r="B7" s="75" t="s">
        <v>33</v>
      </c>
      <c r="C7" s="49" t="s">
        <v>212</v>
      </c>
      <c r="D7" s="2"/>
      <c r="E7" s="3"/>
      <c r="F7" s="4"/>
      <c r="G7" s="63"/>
      <c r="H7" s="87">
        <f>IF(G7="","",E7*G7)</f>
      </c>
    </row>
    <row r="8" spans="1:8" ht="157.5" customHeight="1">
      <c r="A8" s="74">
        <f aca="true" t="shared" si="0" ref="A8:A71">IF(B8="","","2.")</f>
      </c>
      <c r="B8" s="75"/>
      <c r="C8" s="115" t="s">
        <v>135</v>
      </c>
      <c r="D8" s="2"/>
      <c r="E8" s="3"/>
      <c r="F8" s="4"/>
      <c r="G8" s="63"/>
      <c r="H8" s="87">
        <f>IF(G8="","",E8*G8)</f>
      </c>
    </row>
    <row r="9" spans="1:8" ht="38.25">
      <c r="A9" s="74">
        <f t="shared" si="0"/>
      </c>
      <c r="B9" s="75"/>
      <c r="C9" s="54" t="s">
        <v>57</v>
      </c>
      <c r="D9" s="2"/>
      <c r="E9" s="3"/>
      <c r="F9" s="4"/>
      <c r="G9" s="63"/>
      <c r="H9" s="87"/>
    </row>
    <row r="10" spans="1:8" ht="25.5">
      <c r="A10" s="74">
        <f t="shared" si="0"/>
      </c>
      <c r="B10" s="75"/>
      <c r="C10" s="54" t="s">
        <v>131</v>
      </c>
      <c r="D10" s="2"/>
      <c r="E10" s="3"/>
      <c r="F10" s="4"/>
      <c r="G10" s="63"/>
      <c r="H10" s="87"/>
    </row>
    <row r="11" spans="1:8" ht="12.75">
      <c r="A11" s="74">
        <f t="shared" si="0"/>
      </c>
      <c r="B11" s="75"/>
      <c r="C11" s="54"/>
      <c r="D11" s="2"/>
      <c r="E11" s="3"/>
      <c r="F11" s="4"/>
      <c r="G11" s="63"/>
      <c r="H11" s="87"/>
    </row>
    <row r="12" spans="1:8" ht="12.75">
      <c r="A12" s="74">
        <f t="shared" si="0"/>
      </c>
      <c r="B12" s="75"/>
      <c r="C12" s="6" t="s">
        <v>58</v>
      </c>
      <c r="D12" s="7"/>
      <c r="E12" s="7"/>
      <c r="F12" s="4"/>
      <c r="G12" s="63"/>
      <c r="H12" s="88"/>
    </row>
    <row r="13" spans="1:8" ht="12.75">
      <c r="A13" s="74">
        <f t="shared" si="0"/>
      </c>
      <c r="B13" s="75"/>
      <c r="C13" s="6"/>
      <c r="D13" s="7"/>
      <c r="E13" s="7"/>
      <c r="F13" s="4"/>
      <c r="G13" s="63"/>
      <c r="H13" s="88"/>
    </row>
    <row r="14" spans="1:8" ht="12.75">
      <c r="A14" s="74">
        <f t="shared" si="0"/>
      </c>
      <c r="B14" s="75"/>
      <c r="C14" s="6" t="s">
        <v>59</v>
      </c>
      <c r="D14" s="252" t="s">
        <v>182</v>
      </c>
      <c r="E14" s="253"/>
      <c r="F14" s="253"/>
      <c r="G14" s="253"/>
      <c r="H14" s="253"/>
    </row>
    <row r="15" spans="1:8" ht="12.75">
      <c r="A15" s="74">
        <f t="shared" si="0"/>
      </c>
      <c r="B15" s="75"/>
      <c r="C15" s="6" t="s">
        <v>60</v>
      </c>
      <c r="D15" s="252" t="s">
        <v>183</v>
      </c>
      <c r="E15" s="253"/>
      <c r="F15" s="253"/>
      <c r="G15" s="253"/>
      <c r="H15" s="253"/>
    </row>
    <row r="16" spans="1:8" ht="12.75" customHeight="1">
      <c r="A16" s="74">
        <f t="shared" si="0"/>
      </c>
      <c r="B16" s="75"/>
      <c r="C16" s="6" t="s">
        <v>61</v>
      </c>
      <c r="D16" s="252" t="s">
        <v>184</v>
      </c>
      <c r="E16" s="253"/>
      <c r="F16" s="253"/>
      <c r="G16" s="253"/>
      <c r="H16" s="253"/>
    </row>
    <row r="17" spans="1:8" ht="12.75" customHeight="1">
      <c r="A17" s="74">
        <f t="shared" si="0"/>
      </c>
      <c r="B17" s="75"/>
      <c r="C17" s="106" t="s">
        <v>62</v>
      </c>
      <c r="D17" s="254" t="s">
        <v>132</v>
      </c>
      <c r="E17" s="254"/>
      <c r="F17" s="254"/>
      <c r="G17" s="254"/>
      <c r="H17" s="254"/>
    </row>
    <row r="18" spans="1:8" ht="12.75" customHeight="1">
      <c r="A18" s="74">
        <f t="shared" si="0"/>
      </c>
      <c r="B18" s="75"/>
      <c r="C18" s="106" t="s">
        <v>63</v>
      </c>
      <c r="D18" s="254" t="s">
        <v>133</v>
      </c>
      <c r="E18" s="254"/>
      <c r="F18" s="254"/>
      <c r="G18" s="254"/>
      <c r="H18" s="254"/>
    </row>
    <row r="19" spans="1:8" ht="12.75" customHeight="1">
      <c r="A19" s="74">
        <f t="shared" si="0"/>
      </c>
      <c r="B19" s="75"/>
      <c r="C19" s="6" t="s">
        <v>64</v>
      </c>
      <c r="D19" s="252" t="s">
        <v>134</v>
      </c>
      <c r="E19" s="253"/>
      <c r="F19" s="253"/>
      <c r="G19" s="253"/>
      <c r="H19" s="253"/>
    </row>
    <row r="20" spans="1:8" ht="12.75" customHeight="1">
      <c r="A20" s="74">
        <f t="shared" si="0"/>
      </c>
      <c r="B20" s="75"/>
      <c r="C20" s="6" t="s">
        <v>185</v>
      </c>
      <c r="D20" s="252" t="s">
        <v>186</v>
      </c>
      <c r="E20" s="253"/>
      <c r="F20" s="253"/>
      <c r="G20" s="253"/>
      <c r="H20" s="253"/>
    </row>
    <row r="21" spans="1:8" ht="12.75" customHeight="1">
      <c r="A21" s="74">
        <f t="shared" si="0"/>
      </c>
      <c r="B21" s="75"/>
      <c r="C21" s="6" t="s">
        <v>65</v>
      </c>
      <c r="D21" s="252" t="s">
        <v>187</v>
      </c>
      <c r="E21" s="253"/>
      <c r="F21" s="253"/>
      <c r="G21" s="253"/>
      <c r="H21" s="253"/>
    </row>
    <row r="22" spans="1:8" ht="12.75" customHeight="1">
      <c r="A22" s="74">
        <f t="shared" si="0"/>
      </c>
      <c r="B22" s="75"/>
      <c r="C22" s="6"/>
      <c r="D22" s="6"/>
      <c r="E22" s="6"/>
      <c r="F22" s="7"/>
      <c r="H22" s="88"/>
    </row>
    <row r="23" spans="1:8" ht="12.75" customHeight="1">
      <c r="A23" s="74">
        <f t="shared" si="0"/>
      </c>
      <c r="B23" s="75"/>
      <c r="C23" s="1" t="s">
        <v>30</v>
      </c>
      <c r="E23" s="9">
        <v>2</v>
      </c>
      <c r="F23" s="10" t="s">
        <v>1</v>
      </c>
      <c r="G23" s="12"/>
      <c r="H23" s="87">
        <f>IF(G23="","",E23*G23)</f>
      </c>
    </row>
    <row r="24" spans="1:8" ht="12.75" customHeight="1">
      <c r="A24" s="74">
        <f t="shared" si="0"/>
      </c>
      <c r="B24" s="75"/>
      <c r="C24" s="1"/>
      <c r="E24" s="9"/>
      <c r="F24" s="10"/>
      <c r="G24" s="12"/>
      <c r="H24" s="87"/>
    </row>
    <row r="25" spans="1:8" ht="117.75" customHeight="1">
      <c r="A25" s="74" t="str">
        <f t="shared" si="0"/>
        <v>2.</v>
      </c>
      <c r="B25" s="93" t="s">
        <v>2</v>
      </c>
      <c r="C25" s="53" t="s">
        <v>130</v>
      </c>
      <c r="E25" s="9"/>
      <c r="F25" s="10"/>
      <c r="G25" s="12"/>
      <c r="H25" s="87"/>
    </row>
    <row r="26" spans="1:8" ht="12.75" customHeight="1">
      <c r="A26" s="74">
        <f t="shared" si="0"/>
      </c>
      <c r="B26" s="75"/>
      <c r="C26" s="1"/>
      <c r="E26" s="9"/>
      <c r="F26" s="10"/>
      <c r="G26" s="12"/>
      <c r="H26" s="87"/>
    </row>
    <row r="27" spans="1:8" ht="12.75" customHeight="1">
      <c r="A27" s="74">
        <f t="shared" si="0"/>
      </c>
      <c r="B27" s="75"/>
      <c r="C27" s="1" t="s">
        <v>30</v>
      </c>
      <c r="E27" s="9">
        <v>1</v>
      </c>
      <c r="F27" s="10" t="s">
        <v>1</v>
      </c>
      <c r="G27" s="12"/>
      <c r="H27" s="87">
        <f>IF(G27="","",E27*G27)</f>
      </c>
    </row>
    <row r="28" spans="1:8" ht="12.75" customHeight="1">
      <c r="A28" s="74">
        <f t="shared" si="0"/>
      </c>
      <c r="B28" s="75"/>
      <c r="C28" s="1"/>
      <c r="E28" s="9"/>
      <c r="F28" s="10"/>
      <c r="G28" s="12"/>
      <c r="H28" s="87"/>
    </row>
    <row r="29" spans="1:9" s="65" customFormat="1" ht="191.25">
      <c r="A29" s="74" t="str">
        <f t="shared" si="0"/>
        <v>2.</v>
      </c>
      <c r="B29" s="208" t="s">
        <v>16</v>
      </c>
      <c r="C29" s="49" t="s">
        <v>203</v>
      </c>
      <c r="D29" s="2"/>
      <c r="E29" s="9"/>
      <c r="F29" s="10"/>
      <c r="G29" s="157"/>
      <c r="H29" s="157"/>
      <c r="I29" s="87"/>
    </row>
    <row r="30" spans="1:9" s="65" customFormat="1" ht="12.75">
      <c r="A30" s="74">
        <f t="shared" si="0"/>
      </c>
      <c r="B30" s="208"/>
      <c r="C30" s="49"/>
      <c r="D30" s="2"/>
      <c r="E30" s="9"/>
      <c r="F30" s="10"/>
      <c r="G30" s="157"/>
      <c r="H30" s="157"/>
      <c r="I30" s="87"/>
    </row>
    <row r="31" spans="1:9" s="65" customFormat="1" ht="12.75">
      <c r="A31" s="74">
        <f t="shared" si="0"/>
      </c>
      <c r="B31" s="208"/>
      <c r="C31" s="1" t="s">
        <v>30</v>
      </c>
      <c r="D31" s="2"/>
      <c r="E31" s="9">
        <v>1</v>
      </c>
      <c r="F31" s="10" t="s">
        <v>1</v>
      </c>
      <c r="G31" s="12"/>
      <c r="H31" s="87">
        <f>IF(G31="","",E31*G31)</f>
      </c>
      <c r="I31" s="87"/>
    </row>
    <row r="32" spans="1:9" s="65" customFormat="1" ht="12.75">
      <c r="A32" s="74">
        <f t="shared" si="0"/>
      </c>
      <c r="B32" s="208"/>
      <c r="C32" s="1"/>
      <c r="D32" s="2"/>
      <c r="E32" s="9"/>
      <c r="F32" s="10"/>
      <c r="G32" s="157"/>
      <c r="H32" s="157"/>
      <c r="I32" s="87"/>
    </row>
    <row r="33" spans="1:9" s="65" customFormat="1" ht="89.25">
      <c r="A33" s="74" t="str">
        <f t="shared" si="0"/>
        <v>2.</v>
      </c>
      <c r="B33" s="208" t="s">
        <v>20</v>
      </c>
      <c r="C33" s="54" t="s">
        <v>204</v>
      </c>
      <c r="D33" s="62"/>
      <c r="E33" s="76"/>
      <c r="F33" s="62"/>
      <c r="G33" s="110"/>
      <c r="H33" s="111"/>
      <c r="I33" s="87"/>
    </row>
    <row r="34" spans="1:9" s="65" customFormat="1" ht="12.75">
      <c r="A34" s="74">
        <f t="shared" si="0"/>
      </c>
      <c r="B34" s="208"/>
      <c r="C34" s="64"/>
      <c r="D34" s="62"/>
      <c r="E34" s="76"/>
      <c r="F34" s="62"/>
      <c r="G34" s="110"/>
      <c r="H34" s="111">
        <f>IF(G34="","",E21*G34)</f>
      </c>
      <c r="I34" s="87"/>
    </row>
    <row r="35" spans="1:9" s="65" customFormat="1" ht="12.75">
      <c r="A35" s="74">
        <f t="shared" si="0"/>
      </c>
      <c r="B35" s="208"/>
      <c r="C35" s="64" t="s">
        <v>30</v>
      </c>
      <c r="D35" s="62"/>
      <c r="E35" s="76">
        <v>1</v>
      </c>
      <c r="F35" s="62" t="s">
        <v>1</v>
      </c>
      <c r="G35" s="110"/>
      <c r="H35" s="87">
        <f>IF(G35="","",E35*G35)</f>
      </c>
      <c r="I35" s="87"/>
    </row>
    <row r="36" spans="1:9" s="65" customFormat="1" ht="12.75">
      <c r="A36" s="74">
        <f t="shared" si="0"/>
      </c>
      <c r="B36" s="208"/>
      <c r="C36" s="1"/>
      <c r="D36" s="2"/>
      <c r="E36" s="9"/>
      <c r="F36" s="10"/>
      <c r="G36" s="157"/>
      <c r="H36" s="157"/>
      <c r="I36" s="87"/>
    </row>
    <row r="37" spans="1:9" s="65" customFormat="1" ht="63.75">
      <c r="A37" s="74" t="str">
        <f t="shared" si="0"/>
        <v>2.</v>
      </c>
      <c r="B37" s="208" t="s">
        <v>17</v>
      </c>
      <c r="C37" s="115" t="s">
        <v>169</v>
      </c>
      <c r="D37" s="10"/>
      <c r="E37" s="96"/>
      <c r="F37" s="61"/>
      <c r="G37" s="209"/>
      <c r="H37" s="210"/>
      <c r="I37" s="87"/>
    </row>
    <row r="38" spans="1:9" s="65" customFormat="1" ht="12.75">
      <c r="A38" s="74">
        <f t="shared" si="0"/>
      </c>
      <c r="B38" s="208"/>
      <c r="C38" s="218"/>
      <c r="D38" s="10"/>
      <c r="E38" s="96"/>
      <c r="F38" s="61"/>
      <c r="G38" s="209"/>
      <c r="H38" s="210"/>
      <c r="I38" s="87"/>
    </row>
    <row r="39" spans="1:9" s="65" customFormat="1" ht="12.75">
      <c r="A39" s="74">
        <f t="shared" si="0"/>
      </c>
      <c r="B39" s="208"/>
      <c r="C39" s="218" t="s">
        <v>126</v>
      </c>
      <c r="D39" s="10"/>
      <c r="E39" s="96"/>
      <c r="F39" s="61"/>
      <c r="G39" s="209"/>
      <c r="H39" s="210"/>
      <c r="I39" s="87"/>
    </row>
    <row r="40" spans="1:9" s="65" customFormat="1" ht="12.75">
      <c r="A40" s="74">
        <f t="shared" si="0"/>
      </c>
      <c r="B40" s="208"/>
      <c r="C40" s="218" t="s">
        <v>170</v>
      </c>
      <c r="D40" s="10"/>
      <c r="E40" s="96"/>
      <c r="F40" s="61"/>
      <c r="G40" s="209"/>
      <c r="H40" s="210"/>
      <c r="I40" s="87"/>
    </row>
    <row r="41" spans="1:9" s="65" customFormat="1" ht="12.75">
      <c r="A41" s="74">
        <f t="shared" si="0"/>
      </c>
      <c r="B41" s="208"/>
      <c r="C41" s="218" t="s">
        <v>119</v>
      </c>
      <c r="D41" s="10"/>
      <c r="E41" s="96"/>
      <c r="F41" s="61"/>
      <c r="G41" s="110"/>
      <c r="H41" s="111"/>
      <c r="I41" s="87"/>
    </row>
    <row r="42" spans="1:9" s="65" customFormat="1" ht="12.75">
      <c r="A42" s="74">
        <f t="shared" si="0"/>
      </c>
      <c r="B42" s="208"/>
      <c r="C42" s="218" t="s">
        <v>174</v>
      </c>
      <c r="D42" s="10"/>
      <c r="E42" s="96"/>
      <c r="F42" s="61"/>
      <c r="G42" s="110"/>
      <c r="H42" s="111"/>
      <c r="I42" s="87"/>
    </row>
    <row r="43" spans="1:9" s="65" customFormat="1" ht="12.75">
      <c r="A43" s="74">
        <f t="shared" si="0"/>
      </c>
      <c r="B43" s="208"/>
      <c r="C43" s="218"/>
      <c r="D43" s="10"/>
      <c r="E43" s="96"/>
      <c r="F43" s="61"/>
      <c r="G43" s="110"/>
      <c r="H43" s="111"/>
      <c r="I43" s="87"/>
    </row>
    <row r="44" spans="1:9" s="65" customFormat="1" ht="12.75">
      <c r="A44" s="74">
        <f t="shared" si="0"/>
      </c>
      <c r="B44" s="208"/>
      <c r="C44" s="218"/>
      <c r="D44" s="10" t="s">
        <v>4</v>
      </c>
      <c r="E44" s="96">
        <v>1</v>
      </c>
      <c r="F44" s="57" t="s">
        <v>1</v>
      </c>
      <c r="G44" s="110"/>
      <c r="H44" s="87">
        <f>IF(G44="","",E44*G44)</f>
      </c>
      <c r="I44" s="87"/>
    </row>
    <row r="45" spans="1:8" s="65" customFormat="1" ht="12.75">
      <c r="A45" s="74">
        <f t="shared" si="0"/>
      </c>
      <c r="B45" s="93"/>
      <c r="C45" s="66"/>
      <c r="D45" s="10"/>
      <c r="E45" s="96"/>
      <c r="F45" s="61"/>
      <c r="G45" s="107"/>
      <c r="H45" s="87"/>
    </row>
    <row r="46" spans="1:8" s="65" customFormat="1" ht="114.75">
      <c r="A46" s="74" t="str">
        <f t="shared" si="0"/>
        <v>2.</v>
      </c>
      <c r="B46" s="208" t="s">
        <v>21</v>
      </c>
      <c r="C46" s="66" t="s">
        <v>136</v>
      </c>
      <c r="D46" s="10"/>
      <c r="E46" s="96"/>
      <c r="F46" s="61"/>
      <c r="G46" s="107"/>
      <c r="H46" s="87"/>
    </row>
    <row r="47" spans="1:8" ht="12.75">
      <c r="A47" s="74">
        <f t="shared" si="0"/>
      </c>
      <c r="B47" s="93"/>
      <c r="C47" s="66"/>
      <c r="D47" s="10"/>
      <c r="E47" s="96"/>
      <c r="F47" s="61"/>
      <c r="G47" s="107"/>
      <c r="H47" s="87"/>
    </row>
    <row r="48" spans="1:8" ht="12.75">
      <c r="A48" s="74">
        <f t="shared" si="0"/>
      </c>
      <c r="B48" s="93"/>
      <c r="C48" s="1" t="s">
        <v>30</v>
      </c>
      <c r="D48" s="2"/>
      <c r="E48" s="9">
        <v>1</v>
      </c>
      <c r="F48" s="10" t="s">
        <v>1</v>
      </c>
      <c r="G48" s="110"/>
      <c r="H48" s="87">
        <f>IF(G48="","",E48*G48)</f>
      </c>
    </row>
    <row r="49" spans="1:8" ht="12.75">
      <c r="A49" s="74">
        <f t="shared" si="0"/>
      </c>
      <c r="B49" s="93"/>
      <c r="C49" s="66"/>
      <c r="D49" s="10"/>
      <c r="E49" s="96"/>
      <c r="F49" s="61"/>
      <c r="G49" s="107"/>
      <c r="H49" s="87"/>
    </row>
    <row r="50" spans="1:8" ht="12.75">
      <c r="A50" s="74">
        <f t="shared" si="0"/>
      </c>
      <c r="B50" s="93"/>
      <c r="C50" s="66"/>
      <c r="D50" s="10"/>
      <c r="E50" s="96"/>
      <c r="F50" s="61"/>
      <c r="G50" s="107"/>
      <c r="H50" s="87"/>
    </row>
    <row r="51" spans="1:8" ht="12.75">
      <c r="A51" s="74">
        <f t="shared" si="0"/>
      </c>
      <c r="B51" s="116"/>
      <c r="C51" s="117" t="s">
        <v>137</v>
      </c>
      <c r="D51" s="116"/>
      <c r="E51" s="116"/>
      <c r="F51" s="116"/>
      <c r="G51" s="116"/>
      <c r="H51" s="116"/>
    </row>
    <row r="52" spans="1:8" ht="12.75">
      <c r="A52" s="74">
        <f t="shared" si="0"/>
      </c>
      <c r="B52" s="93"/>
      <c r="C52" s="66"/>
      <c r="D52" s="10"/>
      <c r="E52" s="96"/>
      <c r="F52" s="61"/>
      <c r="G52" s="107"/>
      <c r="H52" s="87"/>
    </row>
    <row r="53" spans="1:8" ht="140.25">
      <c r="A53" s="74" t="str">
        <f t="shared" si="0"/>
        <v>2.</v>
      </c>
      <c r="B53" s="73" t="s">
        <v>11</v>
      </c>
      <c r="C53" s="49" t="s">
        <v>138</v>
      </c>
      <c r="E53" s="9"/>
      <c r="F53" s="10"/>
      <c r="G53" s="12"/>
      <c r="H53" s="87"/>
    </row>
    <row r="54" spans="1:8" ht="12.75">
      <c r="A54" s="74">
        <f t="shared" si="0"/>
      </c>
      <c r="B54" s="73"/>
      <c r="C54" s="53"/>
      <c r="E54" s="9"/>
      <c r="F54" s="10"/>
      <c r="G54" s="12"/>
      <c r="H54" s="87"/>
    </row>
    <row r="55" spans="1:8" ht="15.75">
      <c r="A55" s="74">
        <f t="shared" si="0"/>
      </c>
      <c r="B55" s="75"/>
      <c r="C55" s="250" t="s">
        <v>139</v>
      </c>
      <c r="D55" s="250" t="s">
        <v>39</v>
      </c>
      <c r="E55" s="250"/>
      <c r="F55" s="250"/>
      <c r="G55" s="250"/>
      <c r="H55" s="250"/>
    </row>
    <row r="56" spans="1:8" ht="15.75">
      <c r="A56" s="74">
        <f t="shared" si="0"/>
      </c>
      <c r="B56" s="75"/>
      <c r="C56" s="250" t="s">
        <v>148</v>
      </c>
      <c r="D56" s="250" t="s">
        <v>39</v>
      </c>
      <c r="E56" s="250"/>
      <c r="F56" s="250"/>
      <c r="G56" s="250"/>
      <c r="H56" s="250"/>
    </row>
    <row r="57" spans="1:8" ht="14.25">
      <c r="A57" s="74">
        <f t="shared" si="0"/>
      </c>
      <c r="B57" s="75"/>
      <c r="C57" s="91" t="s">
        <v>140</v>
      </c>
      <c r="D57" s="91"/>
      <c r="E57" s="91"/>
      <c r="F57" s="91"/>
      <c r="G57" s="91"/>
      <c r="H57" s="91"/>
    </row>
    <row r="58" spans="1:8" ht="12.75">
      <c r="A58" s="74">
        <f t="shared" si="0"/>
      </c>
      <c r="B58" s="75"/>
      <c r="C58" s="99" t="s">
        <v>141</v>
      </c>
      <c r="D58" s="64"/>
      <c r="E58" s="64"/>
      <c r="F58" s="64"/>
      <c r="G58" s="64"/>
      <c r="H58" s="64"/>
    </row>
    <row r="59" spans="1:8" ht="14.25">
      <c r="A59" s="74">
        <f t="shared" si="0"/>
      </c>
      <c r="B59" s="75"/>
      <c r="C59" s="251" t="s">
        <v>142</v>
      </c>
      <c r="D59" s="251" t="s">
        <v>38</v>
      </c>
      <c r="E59" s="251"/>
      <c r="F59" s="251"/>
      <c r="G59" s="251"/>
      <c r="H59" s="251"/>
    </row>
    <row r="60" spans="1:8" ht="12.75">
      <c r="A60" s="74">
        <f t="shared" si="0"/>
      </c>
      <c r="B60" s="75"/>
      <c r="C60" s="53"/>
      <c r="D60" s="10"/>
      <c r="E60" s="12"/>
      <c r="G60" s="12"/>
      <c r="H60" s="87"/>
    </row>
    <row r="61" spans="1:8" ht="12.75">
      <c r="A61" s="74">
        <f t="shared" si="0"/>
      </c>
      <c r="B61" s="75"/>
      <c r="C61" s="1"/>
      <c r="D61" s="10" t="s">
        <v>4</v>
      </c>
      <c r="E61" s="9">
        <v>6</v>
      </c>
      <c r="F61" s="10" t="s">
        <v>1</v>
      </c>
      <c r="G61" s="59"/>
      <c r="H61" s="89">
        <f>IF(G61="","",E61*G61)</f>
      </c>
    </row>
    <row r="62" spans="1:8" ht="12.75">
      <c r="A62" s="74">
        <f t="shared" si="0"/>
      </c>
      <c r="B62" s="75"/>
      <c r="C62" s="1"/>
      <c r="D62" s="10"/>
      <c r="E62" s="9"/>
      <c r="F62" s="10"/>
      <c r="G62" s="12"/>
      <c r="H62" s="87"/>
    </row>
    <row r="63" spans="1:8" ht="140.25">
      <c r="A63" s="74" t="str">
        <f t="shared" si="0"/>
        <v>2.</v>
      </c>
      <c r="B63" s="73" t="s">
        <v>45</v>
      </c>
      <c r="C63" s="49" t="s">
        <v>143</v>
      </c>
      <c r="E63" s="9"/>
      <c r="F63" s="10"/>
      <c r="G63" s="12"/>
      <c r="H63" s="87"/>
    </row>
    <row r="64" spans="1:8" ht="12.75">
      <c r="A64" s="74">
        <f t="shared" si="0"/>
      </c>
      <c r="B64" s="73"/>
      <c r="C64" s="53"/>
      <c r="E64" s="9"/>
      <c r="F64" s="10"/>
      <c r="G64" s="12"/>
      <c r="H64" s="87"/>
    </row>
    <row r="65" spans="1:8" ht="15.75">
      <c r="A65" s="74">
        <f t="shared" si="0"/>
      </c>
      <c r="B65" s="75"/>
      <c r="C65" s="250" t="s">
        <v>139</v>
      </c>
      <c r="D65" s="250" t="s">
        <v>39</v>
      </c>
      <c r="E65" s="250"/>
      <c r="F65" s="250"/>
      <c r="G65" s="250"/>
      <c r="H65" s="250"/>
    </row>
    <row r="66" spans="1:8" s="65" customFormat="1" ht="15.75">
      <c r="A66" s="74">
        <f t="shared" si="0"/>
      </c>
      <c r="B66" s="75"/>
      <c r="C66" s="250" t="s">
        <v>148</v>
      </c>
      <c r="D66" s="250" t="s">
        <v>39</v>
      </c>
      <c r="E66" s="250"/>
      <c r="F66" s="250"/>
      <c r="G66" s="250"/>
      <c r="H66" s="250"/>
    </row>
    <row r="67" spans="1:8" s="65" customFormat="1" ht="14.25">
      <c r="A67" s="74">
        <f t="shared" si="0"/>
      </c>
      <c r="B67" s="75"/>
      <c r="C67" s="91" t="s">
        <v>140</v>
      </c>
      <c r="D67" s="91"/>
      <c r="E67" s="91"/>
      <c r="F67" s="91"/>
      <c r="G67" s="91"/>
      <c r="H67" s="91"/>
    </row>
    <row r="68" spans="1:8" s="65" customFormat="1" ht="12.75">
      <c r="A68" s="74">
        <f t="shared" si="0"/>
      </c>
      <c r="B68" s="75"/>
      <c r="C68" s="99" t="s">
        <v>141</v>
      </c>
      <c r="D68" s="64"/>
      <c r="E68" s="64"/>
      <c r="F68" s="64"/>
      <c r="G68" s="64"/>
      <c r="H68" s="64"/>
    </row>
    <row r="69" spans="1:8" s="65" customFormat="1" ht="14.25">
      <c r="A69" s="74">
        <f t="shared" si="0"/>
      </c>
      <c r="B69" s="75"/>
      <c r="C69" s="251" t="s">
        <v>142</v>
      </c>
      <c r="D69" s="251" t="s">
        <v>38</v>
      </c>
      <c r="E69" s="251"/>
      <c r="F69" s="251"/>
      <c r="G69" s="251"/>
      <c r="H69" s="251"/>
    </row>
    <row r="70" spans="1:8" s="65" customFormat="1" ht="12.75">
      <c r="A70" s="74">
        <f t="shared" si="0"/>
      </c>
      <c r="B70" s="75"/>
      <c r="C70" s="53"/>
      <c r="D70" s="10"/>
      <c r="E70" s="12"/>
      <c r="F70" s="1"/>
      <c r="G70" s="12"/>
      <c r="H70" s="87"/>
    </row>
    <row r="71" spans="1:8" s="65" customFormat="1" ht="12.75">
      <c r="A71" s="74">
        <f t="shared" si="0"/>
      </c>
      <c r="B71" s="75"/>
      <c r="C71" s="1"/>
      <c r="D71" s="10" t="s">
        <v>4</v>
      </c>
      <c r="E71" s="9">
        <v>8</v>
      </c>
      <c r="F71" s="10" t="s">
        <v>1</v>
      </c>
      <c r="G71" s="12"/>
      <c r="H71" s="87">
        <f>IF(G71="","",E71*G71)</f>
      </c>
    </row>
    <row r="72" spans="1:8" s="65" customFormat="1" ht="12.75">
      <c r="A72" s="74">
        <f aca="true" t="shared" si="1" ref="A72:A135">IF(B72="","","2.")</f>
      </c>
      <c r="B72" s="75"/>
      <c r="C72" s="1"/>
      <c r="D72" s="10"/>
      <c r="E72" s="9"/>
      <c r="F72" s="10"/>
      <c r="G72" s="12"/>
      <c r="H72" s="87"/>
    </row>
    <row r="73" spans="1:8" s="65" customFormat="1" ht="140.25">
      <c r="A73" s="74" t="str">
        <f t="shared" si="1"/>
        <v>2.</v>
      </c>
      <c r="B73" s="73" t="s">
        <v>12</v>
      </c>
      <c r="C73" s="49" t="s">
        <v>188</v>
      </c>
      <c r="D73" s="1"/>
      <c r="E73" s="9"/>
      <c r="F73" s="10"/>
      <c r="G73" s="12"/>
      <c r="H73" s="87"/>
    </row>
    <row r="74" spans="1:8" s="65" customFormat="1" ht="12.75">
      <c r="A74" s="74">
        <f t="shared" si="1"/>
      </c>
      <c r="B74" s="73"/>
      <c r="C74" s="53"/>
      <c r="D74" s="1"/>
      <c r="E74" s="9"/>
      <c r="F74" s="10"/>
      <c r="G74" s="12"/>
      <c r="H74" s="87"/>
    </row>
    <row r="75" spans="1:8" s="65" customFormat="1" ht="15.75">
      <c r="A75" s="74">
        <f t="shared" si="1"/>
      </c>
      <c r="B75" s="75"/>
      <c r="C75" s="250" t="s">
        <v>149</v>
      </c>
      <c r="D75" s="250" t="s">
        <v>39</v>
      </c>
      <c r="E75" s="250"/>
      <c r="F75" s="250"/>
      <c r="G75" s="250"/>
      <c r="H75" s="250"/>
    </row>
    <row r="76" spans="1:8" s="65" customFormat="1" ht="15.75">
      <c r="A76" s="74">
        <f t="shared" si="1"/>
      </c>
      <c r="B76" s="75"/>
      <c r="C76" s="250" t="s">
        <v>144</v>
      </c>
      <c r="D76" s="250" t="s">
        <v>39</v>
      </c>
      <c r="E76" s="250"/>
      <c r="F76" s="250"/>
      <c r="G76" s="250"/>
      <c r="H76" s="250"/>
    </row>
    <row r="77" spans="1:8" s="65" customFormat="1" ht="14.25">
      <c r="A77" s="74">
        <f t="shared" si="1"/>
      </c>
      <c r="B77" s="75"/>
      <c r="C77" s="91" t="s">
        <v>145</v>
      </c>
      <c r="D77" s="91"/>
      <c r="E77" s="91"/>
      <c r="F77" s="91"/>
      <c r="G77" s="91"/>
      <c r="H77" s="91"/>
    </row>
    <row r="78" spans="1:8" s="65" customFormat="1" ht="12.75">
      <c r="A78" s="74">
        <f t="shared" si="1"/>
      </c>
      <c r="B78" s="75"/>
      <c r="C78" s="99" t="s">
        <v>146</v>
      </c>
      <c r="D78" s="64"/>
      <c r="E78" s="64"/>
      <c r="F78" s="64"/>
      <c r="G78" s="64"/>
      <c r="H78" s="64"/>
    </row>
    <row r="79" spans="1:8" s="65" customFormat="1" ht="14.25">
      <c r="A79" s="74">
        <f t="shared" si="1"/>
      </c>
      <c r="B79" s="75"/>
      <c r="C79" s="251" t="s">
        <v>142</v>
      </c>
      <c r="D79" s="251" t="s">
        <v>38</v>
      </c>
      <c r="E79" s="251"/>
      <c r="F79" s="251"/>
      <c r="G79" s="251"/>
      <c r="H79" s="251"/>
    </row>
    <row r="80" spans="1:8" s="65" customFormat="1" ht="12.75">
      <c r="A80" s="74">
        <f t="shared" si="1"/>
      </c>
      <c r="B80" s="75"/>
      <c r="C80" s="53"/>
      <c r="D80" s="10"/>
      <c r="E80" s="12"/>
      <c r="F80" s="1"/>
      <c r="G80" s="12"/>
      <c r="H80" s="87"/>
    </row>
    <row r="81" spans="1:8" s="65" customFormat="1" ht="12.75">
      <c r="A81" s="74">
        <f t="shared" si="1"/>
      </c>
      <c r="B81" s="75"/>
      <c r="C81" s="1"/>
      <c r="D81" s="10" t="s">
        <v>4</v>
      </c>
      <c r="E81" s="9">
        <v>2</v>
      </c>
      <c r="F81" s="10" t="s">
        <v>1</v>
      </c>
      <c r="G81" s="12"/>
      <c r="H81" s="87">
        <f>IF(G81="","",E81*G81)</f>
      </c>
    </row>
    <row r="82" spans="1:8" s="65" customFormat="1" ht="12.75">
      <c r="A82" s="74">
        <f t="shared" si="1"/>
      </c>
      <c r="B82" s="75"/>
      <c r="C82" s="1"/>
      <c r="D82" s="10"/>
      <c r="E82" s="9"/>
      <c r="F82" s="10"/>
      <c r="G82" s="12"/>
      <c r="H82" s="87"/>
    </row>
    <row r="83" spans="1:8" s="65" customFormat="1" ht="140.25">
      <c r="A83" s="74" t="str">
        <f t="shared" si="1"/>
        <v>2.</v>
      </c>
      <c r="B83" s="73" t="s">
        <v>13</v>
      </c>
      <c r="C83" s="49" t="s">
        <v>189</v>
      </c>
      <c r="D83" s="1"/>
      <c r="E83" s="9"/>
      <c r="F83" s="10"/>
      <c r="G83" s="12"/>
      <c r="H83" s="87"/>
    </row>
    <row r="84" spans="1:8" s="65" customFormat="1" ht="12.75">
      <c r="A84" s="74">
        <f t="shared" si="1"/>
      </c>
      <c r="B84" s="73"/>
      <c r="C84" s="53"/>
      <c r="D84" s="1"/>
      <c r="E84" s="9"/>
      <c r="F84" s="10"/>
      <c r="G84" s="12"/>
      <c r="H84" s="87"/>
    </row>
    <row r="85" spans="1:8" s="65" customFormat="1" ht="15.75">
      <c r="A85" s="74">
        <f t="shared" si="1"/>
      </c>
      <c r="B85" s="75"/>
      <c r="C85" s="250" t="s">
        <v>190</v>
      </c>
      <c r="D85" s="250" t="s">
        <v>39</v>
      </c>
      <c r="E85" s="250"/>
      <c r="F85" s="250"/>
      <c r="G85" s="250"/>
      <c r="H85" s="250"/>
    </row>
    <row r="86" spans="1:8" s="65" customFormat="1" ht="15.75">
      <c r="A86" s="74">
        <f t="shared" si="1"/>
      </c>
      <c r="B86" s="75"/>
      <c r="C86" s="250" t="s">
        <v>191</v>
      </c>
      <c r="D86" s="250" t="s">
        <v>39</v>
      </c>
      <c r="E86" s="250"/>
      <c r="F86" s="250"/>
      <c r="G86" s="250"/>
      <c r="H86" s="250"/>
    </row>
    <row r="87" spans="1:8" s="65" customFormat="1" ht="14.25">
      <c r="A87" s="74">
        <f t="shared" si="1"/>
      </c>
      <c r="B87" s="75"/>
      <c r="C87" s="91" t="s">
        <v>192</v>
      </c>
      <c r="D87" s="91"/>
      <c r="E87" s="91"/>
      <c r="F87" s="91"/>
      <c r="G87" s="91"/>
      <c r="H87" s="91"/>
    </row>
    <row r="88" spans="1:8" s="65" customFormat="1" ht="12.75">
      <c r="A88" s="74">
        <f t="shared" si="1"/>
      </c>
      <c r="B88" s="75"/>
      <c r="C88" s="99" t="s">
        <v>193</v>
      </c>
      <c r="D88" s="64"/>
      <c r="E88" s="64"/>
      <c r="F88" s="64"/>
      <c r="G88" s="64"/>
      <c r="H88" s="64"/>
    </row>
    <row r="89" spans="1:8" s="65" customFormat="1" ht="14.25">
      <c r="A89" s="74">
        <f t="shared" si="1"/>
      </c>
      <c r="B89" s="75"/>
      <c r="C89" s="251" t="s">
        <v>142</v>
      </c>
      <c r="D89" s="251" t="s">
        <v>38</v>
      </c>
      <c r="E89" s="251"/>
      <c r="F89" s="251"/>
      <c r="G89" s="251"/>
      <c r="H89" s="251"/>
    </row>
    <row r="90" spans="1:8" s="65" customFormat="1" ht="12.75">
      <c r="A90" s="74">
        <f t="shared" si="1"/>
      </c>
      <c r="B90" s="75"/>
      <c r="C90" s="53"/>
      <c r="D90" s="10"/>
      <c r="E90" s="12"/>
      <c r="F90" s="1"/>
      <c r="G90" s="12"/>
      <c r="H90" s="87"/>
    </row>
    <row r="91" spans="1:8" s="65" customFormat="1" ht="12.75">
      <c r="A91" s="74">
        <f t="shared" si="1"/>
      </c>
      <c r="B91" s="75"/>
      <c r="C91" s="1"/>
      <c r="D91" s="10" t="s">
        <v>4</v>
      </c>
      <c r="E91" s="9">
        <v>2</v>
      </c>
      <c r="F91" s="10" t="s">
        <v>1</v>
      </c>
      <c r="G91" s="12"/>
      <c r="H91" s="87">
        <f>IF(G91="","",E91*G91)</f>
      </c>
    </row>
    <row r="92" spans="1:8" s="65" customFormat="1" ht="12.75">
      <c r="A92" s="74">
        <f t="shared" si="1"/>
      </c>
      <c r="B92" s="75"/>
      <c r="C92" s="1"/>
      <c r="D92" s="10"/>
      <c r="E92" s="9"/>
      <c r="F92" s="10"/>
      <c r="G92" s="12"/>
      <c r="H92" s="87"/>
    </row>
    <row r="93" spans="1:8" s="65" customFormat="1" ht="127.5">
      <c r="A93" s="74" t="str">
        <f t="shared" si="1"/>
        <v>2.</v>
      </c>
      <c r="B93" s="73" t="s">
        <v>14</v>
      </c>
      <c r="C93" s="49" t="s">
        <v>194</v>
      </c>
      <c r="D93" s="1"/>
      <c r="E93" s="9"/>
      <c r="F93" s="10"/>
      <c r="G93" s="12"/>
      <c r="H93" s="87"/>
    </row>
    <row r="94" spans="1:8" s="65" customFormat="1" ht="12.75">
      <c r="A94" s="74">
        <f t="shared" si="1"/>
      </c>
      <c r="B94" s="73"/>
      <c r="C94" s="53"/>
      <c r="D94" s="1"/>
      <c r="E94" s="9"/>
      <c r="F94" s="10"/>
      <c r="G94" s="12"/>
      <c r="H94" s="87"/>
    </row>
    <row r="95" spans="1:8" s="65" customFormat="1" ht="15.75">
      <c r="A95" s="74">
        <f t="shared" si="1"/>
      </c>
      <c r="B95" s="75"/>
      <c r="C95" s="250" t="s">
        <v>66</v>
      </c>
      <c r="D95" s="250" t="s">
        <v>39</v>
      </c>
      <c r="E95" s="250"/>
      <c r="F95" s="250"/>
      <c r="G95" s="250"/>
      <c r="H95" s="250"/>
    </row>
    <row r="96" spans="1:8" s="65" customFormat="1" ht="15.75">
      <c r="A96" s="74">
        <f t="shared" si="1"/>
      </c>
      <c r="B96" s="75"/>
      <c r="C96" s="250" t="s">
        <v>195</v>
      </c>
      <c r="D96" s="250" t="s">
        <v>39</v>
      </c>
      <c r="E96" s="250"/>
      <c r="F96" s="250"/>
      <c r="G96" s="250"/>
      <c r="H96" s="250"/>
    </row>
    <row r="97" spans="1:8" s="65" customFormat="1" ht="14.25">
      <c r="A97" s="74">
        <f t="shared" si="1"/>
      </c>
      <c r="B97" s="75"/>
      <c r="C97" s="91" t="s">
        <v>196</v>
      </c>
      <c r="D97" s="91"/>
      <c r="E97" s="91"/>
      <c r="F97" s="91"/>
      <c r="G97" s="91"/>
      <c r="H97" s="91"/>
    </row>
    <row r="98" spans="1:8" s="65" customFormat="1" ht="12.75">
      <c r="A98" s="74">
        <f t="shared" si="1"/>
      </c>
      <c r="B98" s="75"/>
      <c r="C98" s="99" t="s">
        <v>197</v>
      </c>
      <c r="D98" s="64"/>
      <c r="E98" s="64"/>
      <c r="F98" s="64"/>
      <c r="G98" s="64"/>
      <c r="H98" s="64"/>
    </row>
    <row r="99" spans="1:8" s="65" customFormat="1" ht="14.25">
      <c r="A99" s="74">
        <f t="shared" si="1"/>
      </c>
      <c r="B99" s="75"/>
      <c r="C99" s="251" t="s">
        <v>152</v>
      </c>
      <c r="D99" s="251" t="s">
        <v>38</v>
      </c>
      <c r="E99" s="251"/>
      <c r="F99" s="251"/>
      <c r="G99" s="251"/>
      <c r="H99" s="251"/>
    </row>
    <row r="100" spans="1:8" s="65" customFormat="1" ht="12.75">
      <c r="A100" s="74">
        <f t="shared" si="1"/>
      </c>
      <c r="B100" s="75"/>
      <c r="C100" s="53"/>
      <c r="D100" s="10"/>
      <c r="E100" s="12"/>
      <c r="F100" s="1"/>
      <c r="G100" s="12"/>
      <c r="H100" s="87"/>
    </row>
    <row r="101" spans="1:8" s="65" customFormat="1" ht="12.75">
      <c r="A101" s="74">
        <f t="shared" si="1"/>
      </c>
      <c r="B101" s="75"/>
      <c r="C101" s="1"/>
      <c r="D101" s="10" t="s">
        <v>4</v>
      </c>
      <c r="E101" s="9">
        <v>2</v>
      </c>
      <c r="F101" s="10" t="s">
        <v>1</v>
      </c>
      <c r="G101" s="12"/>
      <c r="H101" s="87">
        <f>IF(G101="","",E101*G101)</f>
      </c>
    </row>
    <row r="102" spans="1:8" ht="12.75">
      <c r="A102" s="74">
        <f t="shared" si="1"/>
      </c>
      <c r="B102" s="75"/>
      <c r="C102" s="1"/>
      <c r="D102" s="10"/>
      <c r="E102" s="9"/>
      <c r="F102" s="10"/>
      <c r="G102" s="12"/>
      <c r="H102" s="87"/>
    </row>
    <row r="103" spans="1:8" s="65" customFormat="1" ht="127.5">
      <c r="A103" s="74" t="str">
        <f t="shared" si="1"/>
        <v>2.</v>
      </c>
      <c r="B103" s="73" t="s">
        <v>46</v>
      </c>
      <c r="C103" s="49" t="s">
        <v>147</v>
      </c>
      <c r="D103" s="1"/>
      <c r="E103" s="9"/>
      <c r="F103" s="10"/>
      <c r="G103" s="12"/>
      <c r="H103" s="87"/>
    </row>
    <row r="104" spans="1:8" s="65" customFormat="1" ht="12.75">
      <c r="A104" s="74">
        <f t="shared" si="1"/>
      </c>
      <c r="B104" s="73"/>
      <c r="C104" s="53"/>
      <c r="D104" s="1"/>
      <c r="E104" s="9"/>
      <c r="F104" s="10"/>
      <c r="G104" s="12"/>
      <c r="H104" s="87"/>
    </row>
    <row r="105" spans="1:8" s="65" customFormat="1" ht="15.75">
      <c r="A105" s="74">
        <f t="shared" si="1"/>
      </c>
      <c r="B105" s="75"/>
      <c r="C105" s="250" t="s">
        <v>175</v>
      </c>
      <c r="D105" s="250" t="s">
        <v>39</v>
      </c>
      <c r="E105" s="250"/>
      <c r="F105" s="250"/>
      <c r="G105" s="250"/>
      <c r="H105" s="250"/>
    </row>
    <row r="106" spans="1:8" s="65" customFormat="1" ht="15.75">
      <c r="A106" s="74">
        <f t="shared" si="1"/>
      </c>
      <c r="B106" s="75"/>
      <c r="C106" s="250" t="s">
        <v>150</v>
      </c>
      <c r="D106" s="250" t="s">
        <v>39</v>
      </c>
      <c r="E106" s="250"/>
      <c r="F106" s="250"/>
      <c r="G106" s="250"/>
      <c r="H106" s="250"/>
    </row>
    <row r="107" spans="1:8" s="65" customFormat="1" ht="14.25">
      <c r="A107" s="74">
        <f t="shared" si="1"/>
      </c>
      <c r="B107" s="75"/>
      <c r="C107" s="91" t="s">
        <v>151</v>
      </c>
      <c r="D107" s="91"/>
      <c r="E107" s="91"/>
      <c r="F107" s="91"/>
      <c r="G107" s="91"/>
      <c r="H107" s="91"/>
    </row>
    <row r="108" spans="1:8" s="65" customFormat="1" ht="12.75">
      <c r="A108" s="74">
        <f t="shared" si="1"/>
      </c>
      <c r="B108" s="75"/>
      <c r="C108" s="99" t="s">
        <v>146</v>
      </c>
      <c r="D108" s="64"/>
      <c r="E108" s="64"/>
      <c r="F108" s="64"/>
      <c r="G108" s="64"/>
      <c r="H108" s="64"/>
    </row>
    <row r="109" spans="1:8" s="65" customFormat="1" ht="14.25">
      <c r="A109" s="74">
        <f t="shared" si="1"/>
      </c>
      <c r="B109" s="75"/>
      <c r="C109" s="251" t="s">
        <v>152</v>
      </c>
      <c r="D109" s="251" t="s">
        <v>38</v>
      </c>
      <c r="E109" s="251"/>
      <c r="F109" s="251"/>
      <c r="G109" s="251"/>
      <c r="H109" s="251"/>
    </row>
    <row r="110" spans="1:8" s="65" customFormat="1" ht="12.75">
      <c r="A110" s="74">
        <f t="shared" si="1"/>
      </c>
      <c r="B110" s="75"/>
      <c r="C110" s="53"/>
      <c r="D110" s="10"/>
      <c r="E110" s="12"/>
      <c r="F110" s="1"/>
      <c r="G110" s="12"/>
      <c r="H110" s="87"/>
    </row>
    <row r="111" spans="1:8" s="65" customFormat="1" ht="12.75">
      <c r="A111" s="74">
        <f t="shared" si="1"/>
      </c>
      <c r="B111" s="75"/>
      <c r="C111" s="1"/>
      <c r="D111" s="10" t="s">
        <v>4</v>
      </c>
      <c r="E111" s="9">
        <v>2</v>
      </c>
      <c r="F111" s="10" t="s">
        <v>1</v>
      </c>
      <c r="G111" s="12"/>
      <c r="H111" s="87">
        <f>IF(G111="","",E111*G111)</f>
      </c>
    </row>
    <row r="112" spans="1:8" s="65" customFormat="1" ht="12.75">
      <c r="A112" s="74">
        <f t="shared" si="1"/>
      </c>
      <c r="B112" s="75"/>
      <c r="C112" s="1"/>
      <c r="D112" s="10"/>
      <c r="E112" s="9"/>
      <c r="F112" s="10"/>
      <c r="G112" s="12"/>
      <c r="H112" s="87"/>
    </row>
    <row r="113" spans="1:8" s="65" customFormat="1" ht="51">
      <c r="A113" s="74" t="str">
        <f t="shared" si="1"/>
        <v>2.</v>
      </c>
      <c r="B113" s="73" t="s">
        <v>47</v>
      </c>
      <c r="C113" s="53" t="s">
        <v>77</v>
      </c>
      <c r="D113" s="10"/>
      <c r="E113" s="9"/>
      <c r="F113" s="10"/>
      <c r="G113" s="12"/>
      <c r="H113" s="87"/>
    </row>
    <row r="114" spans="1:8" s="65" customFormat="1" ht="12.75">
      <c r="A114" s="74">
        <f t="shared" si="1"/>
      </c>
      <c r="B114" s="75"/>
      <c r="C114" s="1"/>
      <c r="D114" s="10"/>
      <c r="E114" s="9"/>
      <c r="F114" s="10"/>
      <c r="G114" s="12"/>
      <c r="H114" s="87"/>
    </row>
    <row r="115" spans="1:8" s="65" customFormat="1" ht="12.75">
      <c r="A115" s="74">
        <f t="shared" si="1"/>
      </c>
      <c r="B115" s="75"/>
      <c r="C115" s="1"/>
      <c r="D115" s="10" t="s">
        <v>4</v>
      </c>
      <c r="E115" s="9">
        <v>44</v>
      </c>
      <c r="F115" s="10" t="s">
        <v>1</v>
      </c>
      <c r="G115" s="12"/>
      <c r="H115" s="87">
        <f>IF(G115="","",E115*G115)</f>
      </c>
    </row>
    <row r="116" spans="1:8" s="65" customFormat="1" ht="12.75">
      <c r="A116" s="74">
        <f t="shared" si="1"/>
      </c>
      <c r="B116" s="75"/>
      <c r="C116" s="1"/>
      <c r="D116" s="10"/>
      <c r="E116" s="9"/>
      <c r="F116" s="10"/>
      <c r="G116" s="12"/>
      <c r="H116" s="87"/>
    </row>
    <row r="117" spans="1:8" s="65" customFormat="1" ht="38.25">
      <c r="A117" s="74" t="str">
        <f t="shared" si="1"/>
        <v>2.</v>
      </c>
      <c r="B117" s="75" t="s">
        <v>15</v>
      </c>
      <c r="C117" s="54" t="s">
        <v>161</v>
      </c>
      <c r="D117" s="71"/>
      <c r="E117" s="56"/>
      <c r="F117" s="55"/>
      <c r="G117" s="12"/>
      <c r="H117" s="87">
        <f>IF(G117="","",E117*G117)</f>
      </c>
    </row>
    <row r="118" spans="1:8" s="65" customFormat="1" ht="12.75">
      <c r="A118" s="74">
        <f t="shared" si="1"/>
      </c>
      <c r="B118" s="75"/>
      <c r="C118" s="54"/>
      <c r="D118" s="71"/>
      <c r="E118" s="56"/>
      <c r="F118" s="55"/>
      <c r="G118" s="12"/>
      <c r="H118" s="87"/>
    </row>
    <row r="119" spans="1:8" s="65" customFormat="1" ht="12.75">
      <c r="A119" s="74">
        <f t="shared" si="1"/>
      </c>
      <c r="B119" s="75"/>
      <c r="C119" s="95" t="s">
        <v>67</v>
      </c>
      <c r="D119" s="57" t="s">
        <v>4</v>
      </c>
      <c r="E119" s="58">
        <v>44</v>
      </c>
      <c r="F119" s="57" t="s">
        <v>1</v>
      </c>
      <c r="G119" s="59"/>
      <c r="H119" s="89">
        <f>IF(G119="","",E119*G119)</f>
      </c>
    </row>
    <row r="120" spans="1:8" s="65" customFormat="1" ht="12.75">
      <c r="A120" s="74">
        <f t="shared" si="1"/>
      </c>
      <c r="B120" s="75"/>
      <c r="C120" s="1"/>
      <c r="D120" s="10"/>
      <c r="E120" s="9"/>
      <c r="F120" s="10"/>
      <c r="G120" s="12"/>
      <c r="H120" s="87"/>
    </row>
    <row r="121" spans="1:8" s="65" customFormat="1" ht="102">
      <c r="A121" s="74" t="str">
        <f t="shared" si="1"/>
        <v>2.</v>
      </c>
      <c r="B121" s="75" t="s">
        <v>18</v>
      </c>
      <c r="C121" s="54" t="s">
        <v>162</v>
      </c>
      <c r="D121" s="10"/>
      <c r="E121" s="9"/>
      <c r="F121" s="10"/>
      <c r="G121" s="12"/>
      <c r="H121" s="87"/>
    </row>
    <row r="122" spans="1:8" s="65" customFormat="1" ht="12.75">
      <c r="A122" s="74">
        <f t="shared" si="1"/>
      </c>
      <c r="B122" s="75"/>
      <c r="C122" s="1"/>
      <c r="D122" s="10"/>
      <c r="E122" s="9"/>
      <c r="F122" s="10"/>
      <c r="G122" s="12"/>
      <c r="H122" s="87"/>
    </row>
    <row r="123" spans="1:8" s="65" customFormat="1" ht="12.75">
      <c r="A123" s="74">
        <f t="shared" si="1"/>
      </c>
      <c r="B123" s="75"/>
      <c r="C123" s="52"/>
      <c r="D123" s="57" t="s">
        <v>4</v>
      </c>
      <c r="E123" s="58">
        <v>22</v>
      </c>
      <c r="F123" s="57" t="s">
        <v>1</v>
      </c>
      <c r="G123" s="59"/>
      <c r="H123" s="89">
        <f>IF(G123="","",E123*G123)</f>
      </c>
    </row>
    <row r="124" spans="1:8" s="65" customFormat="1" ht="12.75">
      <c r="A124" s="74">
        <f t="shared" si="1"/>
      </c>
      <c r="B124" s="75"/>
      <c r="C124" s="1"/>
      <c r="D124" s="10"/>
      <c r="E124" s="9"/>
      <c r="F124" s="10"/>
      <c r="G124" s="12"/>
      <c r="H124" s="87"/>
    </row>
    <row r="125" spans="1:8" s="65" customFormat="1" ht="89.25">
      <c r="A125" s="74" t="str">
        <f t="shared" si="1"/>
        <v>2.</v>
      </c>
      <c r="B125" s="75" t="s">
        <v>19</v>
      </c>
      <c r="C125" s="54" t="s">
        <v>163</v>
      </c>
      <c r="D125" s="10"/>
      <c r="E125" s="9"/>
      <c r="F125" s="10"/>
      <c r="G125" s="12"/>
      <c r="H125" s="87"/>
    </row>
    <row r="126" spans="1:8" s="65" customFormat="1" ht="12.75">
      <c r="A126" s="74">
        <f t="shared" si="1"/>
      </c>
      <c r="B126" s="75"/>
      <c r="C126" s="54"/>
      <c r="D126" s="10"/>
      <c r="E126" s="9"/>
      <c r="F126" s="10"/>
      <c r="G126" s="12"/>
      <c r="H126" s="87"/>
    </row>
    <row r="127" spans="1:8" s="65" customFormat="1" ht="12.75">
      <c r="A127" s="74">
        <f t="shared" si="1"/>
      </c>
      <c r="B127" s="75"/>
      <c r="C127" s="54"/>
      <c r="D127" s="57" t="s">
        <v>4</v>
      </c>
      <c r="E127" s="58">
        <v>17</v>
      </c>
      <c r="F127" s="57" t="s">
        <v>1</v>
      </c>
      <c r="G127" s="59"/>
      <c r="H127" s="89">
        <f>IF(G127="","",E127*G127)</f>
      </c>
    </row>
    <row r="128" spans="1:8" s="65" customFormat="1" ht="12.75">
      <c r="A128" s="74">
        <f t="shared" si="1"/>
      </c>
      <c r="B128" s="75"/>
      <c r="C128" s="1"/>
      <c r="D128" s="10"/>
      <c r="E128" s="9"/>
      <c r="F128" s="10"/>
      <c r="G128" s="12"/>
      <c r="H128" s="87"/>
    </row>
    <row r="129" spans="1:8" s="65" customFormat="1" ht="38.25">
      <c r="A129" s="74" t="str">
        <f t="shared" si="1"/>
        <v>2.</v>
      </c>
      <c r="B129" s="75" t="s">
        <v>48</v>
      </c>
      <c r="C129" s="54" t="s">
        <v>164</v>
      </c>
      <c r="D129" s="10"/>
      <c r="E129" s="9"/>
      <c r="F129" s="10"/>
      <c r="G129" s="12"/>
      <c r="H129" s="87"/>
    </row>
    <row r="130" spans="1:8" ht="12.75">
      <c r="A130" s="74">
        <f t="shared" si="1"/>
      </c>
      <c r="B130" s="75"/>
      <c r="C130" s="1" t="s">
        <v>165</v>
      </c>
      <c r="D130" s="10"/>
      <c r="E130" s="9"/>
      <c r="F130" s="10"/>
      <c r="G130" s="12"/>
      <c r="H130" s="87"/>
    </row>
    <row r="131" spans="1:8" s="13" customFormat="1" ht="12.75">
      <c r="A131" s="74">
        <f t="shared" si="1"/>
      </c>
      <c r="B131" s="75"/>
      <c r="C131" s="1"/>
      <c r="D131" s="10"/>
      <c r="E131" s="9"/>
      <c r="F131" s="10"/>
      <c r="G131" s="12"/>
      <c r="H131" s="87"/>
    </row>
    <row r="132" spans="1:8" s="13" customFormat="1" ht="12.75">
      <c r="A132" s="74">
        <f t="shared" si="1"/>
      </c>
      <c r="B132" s="75"/>
      <c r="C132" s="91" t="s">
        <v>166</v>
      </c>
      <c r="D132" s="57" t="s">
        <v>4</v>
      </c>
      <c r="E132" s="58">
        <v>4</v>
      </c>
      <c r="F132" s="57" t="s">
        <v>1</v>
      </c>
      <c r="G132" s="59"/>
      <c r="H132" s="89">
        <f>IF(G132="","",E132*G132)</f>
      </c>
    </row>
    <row r="133" spans="1:8" s="13" customFormat="1" ht="12.75">
      <c r="A133" s="74">
        <f t="shared" si="1"/>
      </c>
      <c r="B133" s="75"/>
      <c r="C133" s="1"/>
      <c r="D133" s="10"/>
      <c r="E133" s="9"/>
      <c r="F133" s="10"/>
      <c r="G133" s="12"/>
      <c r="H133" s="87"/>
    </row>
    <row r="134" spans="1:8" s="13" customFormat="1" ht="12.75">
      <c r="A134" s="74">
        <f t="shared" si="1"/>
      </c>
      <c r="B134" s="116"/>
      <c r="C134" s="117" t="s">
        <v>160</v>
      </c>
      <c r="D134" s="116"/>
      <c r="E134" s="116"/>
      <c r="F134" s="116"/>
      <c r="G134" s="116"/>
      <c r="H134" s="116"/>
    </row>
    <row r="135" spans="1:8" s="13" customFormat="1" ht="12.75">
      <c r="A135" s="74">
        <f t="shared" si="1"/>
      </c>
      <c r="B135" s="75"/>
      <c r="C135" s="1"/>
      <c r="D135" s="10"/>
      <c r="E135" s="9"/>
      <c r="F135" s="10"/>
      <c r="G135" s="12"/>
      <c r="H135" s="87"/>
    </row>
    <row r="136" spans="1:8" s="13" customFormat="1" ht="63.75">
      <c r="A136" s="74" t="str">
        <f aca="true" t="shared" si="2" ref="A136:A199">IF(B136="","","2.")</f>
        <v>2.</v>
      </c>
      <c r="B136" s="73" t="s">
        <v>31</v>
      </c>
      <c r="C136" s="54" t="s">
        <v>44</v>
      </c>
      <c r="D136" s="10"/>
      <c r="E136" s="9"/>
      <c r="F136" s="10"/>
      <c r="G136" s="12"/>
      <c r="H136" s="87">
        <f aca="true" t="shared" si="3" ref="H136:H143">IF(G136="","",E136*G136)</f>
      </c>
    </row>
    <row r="137" spans="1:8" s="13" customFormat="1" ht="12.75">
      <c r="A137" s="74">
        <f t="shared" si="2"/>
      </c>
      <c r="B137" s="73"/>
      <c r="C137" s="6"/>
      <c r="D137" s="10"/>
      <c r="E137" s="9"/>
      <c r="F137" s="10"/>
      <c r="G137" s="12"/>
      <c r="H137" s="87">
        <f t="shared" si="3"/>
      </c>
    </row>
    <row r="138" spans="1:8" ht="12.75">
      <c r="A138" s="74">
        <f t="shared" si="2"/>
      </c>
      <c r="B138" s="73"/>
      <c r="C138" s="66" t="s">
        <v>67</v>
      </c>
      <c r="D138" s="10" t="s">
        <v>42</v>
      </c>
      <c r="E138" s="61">
        <v>40</v>
      </c>
      <c r="F138" s="61" t="s">
        <v>40</v>
      </c>
      <c r="G138" s="12"/>
      <c r="H138" s="89">
        <f t="shared" si="3"/>
      </c>
    </row>
    <row r="139" spans="1:8" ht="12.75">
      <c r="A139" s="74">
        <f t="shared" si="2"/>
      </c>
      <c r="B139" s="73"/>
      <c r="C139" s="66" t="s">
        <v>121</v>
      </c>
      <c r="D139" s="10" t="s">
        <v>42</v>
      </c>
      <c r="E139" s="61">
        <v>130</v>
      </c>
      <c r="F139" s="61" t="s">
        <v>40</v>
      </c>
      <c r="G139" s="12"/>
      <c r="H139" s="89">
        <f t="shared" si="3"/>
      </c>
    </row>
    <row r="140" spans="1:8" ht="12.75">
      <c r="A140" s="74">
        <f t="shared" si="2"/>
      </c>
      <c r="B140" s="73"/>
      <c r="C140" s="66" t="s">
        <v>122</v>
      </c>
      <c r="D140" s="10" t="s">
        <v>42</v>
      </c>
      <c r="E140" s="61">
        <v>50</v>
      </c>
      <c r="F140" s="61" t="s">
        <v>40</v>
      </c>
      <c r="G140" s="12"/>
      <c r="H140" s="89">
        <f t="shared" si="3"/>
      </c>
    </row>
    <row r="141" spans="1:8" ht="12.75">
      <c r="A141" s="74">
        <f t="shared" si="2"/>
      </c>
      <c r="B141" s="73"/>
      <c r="C141" s="66" t="s">
        <v>153</v>
      </c>
      <c r="D141" s="10" t="s">
        <v>42</v>
      </c>
      <c r="E141" s="61">
        <v>40</v>
      </c>
      <c r="F141" s="61" t="s">
        <v>40</v>
      </c>
      <c r="G141" s="12"/>
      <c r="H141" s="89">
        <f t="shared" si="3"/>
      </c>
    </row>
    <row r="142" spans="1:8" ht="12.75">
      <c r="A142" s="74">
        <f t="shared" si="2"/>
      </c>
      <c r="B142" s="73"/>
      <c r="C142" s="66" t="s">
        <v>123</v>
      </c>
      <c r="D142" s="10" t="s">
        <v>42</v>
      </c>
      <c r="E142" s="61">
        <v>145</v>
      </c>
      <c r="F142" s="61" t="s">
        <v>40</v>
      </c>
      <c r="G142" s="12"/>
      <c r="H142" s="89">
        <f t="shared" si="3"/>
      </c>
    </row>
    <row r="143" spans="1:8" ht="12.75">
      <c r="A143" s="74">
        <f t="shared" si="2"/>
      </c>
      <c r="B143" s="73"/>
      <c r="C143" s="95" t="s">
        <v>72</v>
      </c>
      <c r="D143" s="57" t="s">
        <v>42</v>
      </c>
      <c r="E143" s="96">
        <v>40</v>
      </c>
      <c r="F143" s="96" t="s">
        <v>40</v>
      </c>
      <c r="G143" s="59"/>
      <c r="H143" s="89">
        <f t="shared" si="3"/>
      </c>
    </row>
    <row r="144" spans="1:8" ht="12.75">
      <c r="A144" s="74">
        <f t="shared" si="2"/>
      </c>
      <c r="B144" s="73"/>
      <c r="C144" s="66"/>
      <c r="D144" s="10"/>
      <c r="E144" s="61"/>
      <c r="F144" s="61"/>
      <c r="G144" s="12"/>
      <c r="H144" s="87"/>
    </row>
    <row r="145" spans="1:8" ht="25.5">
      <c r="A145" s="74" t="str">
        <f t="shared" si="2"/>
        <v>2.</v>
      </c>
      <c r="B145" s="75" t="s">
        <v>49</v>
      </c>
      <c r="C145" s="53" t="s">
        <v>78</v>
      </c>
      <c r="D145" s="10"/>
      <c r="E145" s="9"/>
      <c r="F145" s="10"/>
      <c r="G145" s="12"/>
      <c r="H145" s="87"/>
    </row>
    <row r="146" spans="1:8" ht="12.75">
      <c r="A146" s="74">
        <f t="shared" si="2"/>
      </c>
      <c r="B146" s="75"/>
      <c r="C146" s="53"/>
      <c r="D146" s="10"/>
      <c r="E146" s="9"/>
      <c r="F146" s="10"/>
      <c r="G146" s="12"/>
      <c r="H146" s="87"/>
    </row>
    <row r="147" spans="1:8" ht="12.75">
      <c r="A147" s="74">
        <f t="shared" si="2"/>
      </c>
      <c r="B147" s="73"/>
      <c r="C147" s="66" t="s">
        <v>67</v>
      </c>
      <c r="D147" s="10" t="s">
        <v>42</v>
      </c>
      <c r="E147" s="61">
        <v>40</v>
      </c>
      <c r="F147" s="61" t="s">
        <v>40</v>
      </c>
      <c r="G147" s="12"/>
      <c r="H147" s="89">
        <f aca="true" t="shared" si="4" ref="H147:H152">IF(G147="","",E147*G147)</f>
      </c>
    </row>
    <row r="148" spans="1:8" ht="12.75">
      <c r="A148" s="74">
        <f t="shared" si="2"/>
      </c>
      <c r="B148" s="73"/>
      <c r="C148" s="66" t="s">
        <v>121</v>
      </c>
      <c r="D148" s="10" t="s">
        <v>42</v>
      </c>
      <c r="E148" s="61">
        <v>130</v>
      </c>
      <c r="F148" s="61" t="s">
        <v>40</v>
      </c>
      <c r="G148" s="12"/>
      <c r="H148" s="89">
        <f t="shared" si="4"/>
      </c>
    </row>
    <row r="149" spans="1:8" ht="12.75">
      <c r="A149" s="74">
        <f t="shared" si="2"/>
      </c>
      <c r="B149" s="73"/>
      <c r="C149" s="66" t="s">
        <v>122</v>
      </c>
      <c r="D149" s="10" t="s">
        <v>42</v>
      </c>
      <c r="E149" s="61">
        <v>50</v>
      </c>
      <c r="F149" s="61" t="s">
        <v>40</v>
      </c>
      <c r="G149" s="12"/>
      <c r="H149" s="89">
        <f t="shared" si="4"/>
      </c>
    </row>
    <row r="150" spans="1:8" ht="12.75">
      <c r="A150" s="74">
        <f t="shared" si="2"/>
      </c>
      <c r="B150" s="73"/>
      <c r="C150" s="66" t="s">
        <v>153</v>
      </c>
      <c r="D150" s="10" t="s">
        <v>42</v>
      </c>
      <c r="E150" s="61">
        <v>40</v>
      </c>
      <c r="F150" s="61" t="s">
        <v>40</v>
      </c>
      <c r="G150" s="12"/>
      <c r="H150" s="89">
        <f t="shared" si="4"/>
      </c>
    </row>
    <row r="151" spans="1:8" ht="12.75">
      <c r="A151" s="74">
        <f t="shared" si="2"/>
      </c>
      <c r="B151" s="73"/>
      <c r="C151" s="66" t="s">
        <v>123</v>
      </c>
      <c r="D151" s="10" t="s">
        <v>42</v>
      </c>
      <c r="E151" s="61">
        <v>145</v>
      </c>
      <c r="F151" s="61" t="s">
        <v>40</v>
      </c>
      <c r="G151" s="12"/>
      <c r="H151" s="89">
        <f t="shared" si="4"/>
      </c>
    </row>
    <row r="152" spans="1:8" ht="12.75">
      <c r="A152" s="74">
        <f t="shared" si="2"/>
      </c>
      <c r="B152" s="73"/>
      <c r="C152" s="95" t="s">
        <v>72</v>
      </c>
      <c r="D152" s="57" t="s">
        <v>42</v>
      </c>
      <c r="E152" s="96">
        <v>40</v>
      </c>
      <c r="F152" s="96" t="s">
        <v>40</v>
      </c>
      <c r="G152" s="59"/>
      <c r="H152" s="89">
        <f t="shared" si="4"/>
      </c>
    </row>
    <row r="153" spans="1:8" ht="12.75">
      <c r="A153" s="74">
        <f t="shared" si="2"/>
      </c>
      <c r="B153" s="73"/>
      <c r="C153" s="95"/>
      <c r="D153" s="57"/>
      <c r="E153" s="96"/>
      <c r="F153" s="96"/>
      <c r="G153" s="59"/>
      <c r="H153" s="89"/>
    </row>
    <row r="154" spans="1:8" ht="25.5">
      <c r="A154" s="74" t="str">
        <f t="shared" si="2"/>
        <v>2.</v>
      </c>
      <c r="B154" s="73" t="s">
        <v>217</v>
      </c>
      <c r="C154" s="95" t="s">
        <v>53</v>
      </c>
      <c r="D154" s="57"/>
      <c r="E154" s="96"/>
      <c r="F154" s="96"/>
      <c r="G154" s="59"/>
      <c r="H154" s="89"/>
    </row>
    <row r="155" spans="1:8" ht="12.75">
      <c r="A155" s="74">
        <f t="shared" si="2"/>
      </c>
      <c r="B155" s="73"/>
      <c r="C155" s="95"/>
      <c r="D155" s="57"/>
      <c r="E155" s="96"/>
      <c r="F155" s="96"/>
      <c r="G155" s="59"/>
      <c r="H155" s="89"/>
    </row>
    <row r="156" spans="1:8" ht="14.25">
      <c r="A156" s="74">
        <f t="shared" si="2"/>
      </c>
      <c r="B156" s="73"/>
      <c r="C156" s="95"/>
      <c r="D156" s="57" t="s">
        <v>55</v>
      </c>
      <c r="E156" s="96">
        <v>15</v>
      </c>
      <c r="F156" s="96" t="s">
        <v>40</v>
      </c>
      <c r="G156" s="59"/>
      <c r="H156" s="89">
        <f>IF(G156="","",E156*G156)</f>
      </c>
    </row>
    <row r="157" spans="1:8" ht="12.75">
      <c r="A157" s="74">
        <f t="shared" si="2"/>
      </c>
      <c r="B157" s="73"/>
      <c r="C157" s="95"/>
      <c r="D157" s="57"/>
      <c r="E157" s="96"/>
      <c r="F157" s="96"/>
      <c r="G157" s="59"/>
      <c r="H157" s="89"/>
    </row>
    <row r="158" spans="1:8" ht="38.25">
      <c r="A158" s="74" t="str">
        <f t="shared" si="2"/>
        <v>2.</v>
      </c>
      <c r="B158" s="75" t="s">
        <v>35</v>
      </c>
      <c r="C158" s="54" t="s">
        <v>68</v>
      </c>
      <c r="D158" s="4"/>
      <c r="E158" s="17"/>
      <c r="F158" s="4"/>
      <c r="G158" s="12"/>
      <c r="H158" s="87"/>
    </row>
    <row r="159" spans="1:8" ht="12.75">
      <c r="A159" s="74">
        <f t="shared" si="2"/>
      </c>
      <c r="B159" s="75"/>
      <c r="C159" s="54"/>
      <c r="D159" s="4"/>
      <c r="E159" s="17"/>
      <c r="F159" s="4"/>
      <c r="G159" s="12"/>
      <c r="H159" s="87"/>
    </row>
    <row r="160" spans="1:8" ht="12.75">
      <c r="A160" s="74">
        <f t="shared" si="2"/>
      </c>
      <c r="B160" s="73"/>
      <c r="C160" s="95" t="s">
        <v>80</v>
      </c>
      <c r="D160" s="57" t="s">
        <v>42</v>
      </c>
      <c r="E160" s="96">
        <v>170</v>
      </c>
      <c r="F160" s="96" t="s">
        <v>40</v>
      </c>
      <c r="G160" s="59"/>
      <c r="H160" s="89">
        <f>IF(G160="","",E160*G160)</f>
      </c>
    </row>
    <row r="161" spans="1:8" ht="12.75">
      <c r="A161" s="74">
        <f t="shared" si="2"/>
      </c>
      <c r="B161" s="73"/>
      <c r="C161" s="95"/>
      <c r="D161" s="57"/>
      <c r="E161" s="96"/>
      <c r="F161" s="96"/>
      <c r="G161" s="59"/>
      <c r="H161" s="89"/>
    </row>
    <row r="162" spans="1:8" ht="51">
      <c r="A162" s="74" t="str">
        <f t="shared" si="2"/>
        <v>2.</v>
      </c>
      <c r="B162" s="75" t="s">
        <v>36</v>
      </c>
      <c r="C162" s="95" t="s">
        <v>157</v>
      </c>
      <c r="D162" s="57"/>
      <c r="E162" s="96"/>
      <c r="F162" s="96"/>
      <c r="G162" s="59"/>
      <c r="H162" s="89"/>
    </row>
    <row r="163" spans="1:8" ht="12.75">
      <c r="A163" s="74">
        <f t="shared" si="2"/>
      </c>
      <c r="B163" s="75"/>
      <c r="C163" s="95"/>
      <c r="D163" s="57"/>
      <c r="E163" s="96"/>
      <c r="F163" s="96"/>
      <c r="G163" s="59"/>
      <c r="H163" s="89"/>
    </row>
    <row r="164" spans="1:8" ht="12.75">
      <c r="A164" s="74">
        <f t="shared" si="2"/>
      </c>
      <c r="B164" s="75"/>
      <c r="C164" s="95" t="s">
        <v>154</v>
      </c>
      <c r="D164" s="10" t="s">
        <v>4</v>
      </c>
      <c r="E164" s="9">
        <v>10</v>
      </c>
      <c r="F164" s="10" t="s">
        <v>1</v>
      </c>
      <c r="G164" s="12"/>
      <c r="H164" s="87">
        <f>IF(G164="","",E164*G164)</f>
      </c>
    </row>
    <row r="165" spans="1:8" ht="12.75">
      <c r="A165" s="74">
        <f t="shared" si="2"/>
      </c>
      <c r="B165" s="75"/>
      <c r="C165" s="95" t="s">
        <v>155</v>
      </c>
      <c r="D165" s="10" t="s">
        <v>4</v>
      </c>
      <c r="E165" s="9">
        <v>18</v>
      </c>
      <c r="F165" s="10" t="s">
        <v>1</v>
      </c>
      <c r="G165" s="12"/>
      <c r="H165" s="87">
        <f>IF(G165="","",E165*G165)</f>
      </c>
    </row>
    <row r="166" spans="1:8" ht="12.75">
      <c r="A166" s="74">
        <f t="shared" si="2"/>
      </c>
      <c r="B166" s="75"/>
      <c r="C166" s="95" t="s">
        <v>156</v>
      </c>
      <c r="D166" s="10" t="s">
        <v>4</v>
      </c>
      <c r="E166" s="9">
        <v>7</v>
      </c>
      <c r="F166" s="10" t="s">
        <v>1</v>
      </c>
      <c r="G166" s="12"/>
      <c r="H166" s="87">
        <f>IF(G166="","",E166*G166)</f>
      </c>
    </row>
    <row r="167" spans="1:8" ht="12.75">
      <c r="A167" s="74">
        <f t="shared" si="2"/>
      </c>
      <c r="B167" s="75"/>
      <c r="C167" s="95"/>
      <c r="D167" s="57"/>
      <c r="E167" s="96"/>
      <c r="F167" s="96"/>
      <c r="G167" s="59"/>
      <c r="H167" s="89"/>
    </row>
    <row r="168" spans="1:8" ht="25.5">
      <c r="A168" s="74" t="str">
        <f t="shared" si="2"/>
        <v>2.</v>
      </c>
      <c r="B168" s="75" t="s">
        <v>218</v>
      </c>
      <c r="C168" s="54" t="s">
        <v>0</v>
      </c>
      <c r="D168" s="71"/>
      <c r="E168" s="56"/>
      <c r="F168" s="55"/>
      <c r="G168" s="12"/>
      <c r="H168" s="87">
        <f>IF(G168="","",E168*G168)</f>
      </c>
    </row>
    <row r="169" spans="1:8" ht="12.75">
      <c r="A169" s="74">
        <f t="shared" si="2"/>
      </c>
      <c r="B169" s="75"/>
      <c r="C169" s="54"/>
      <c r="D169" s="71"/>
      <c r="E169" s="56"/>
      <c r="F169" s="55"/>
      <c r="G169" s="12"/>
      <c r="H169" s="87"/>
    </row>
    <row r="170" spans="1:8" ht="12.75">
      <c r="A170" s="74">
        <f t="shared" si="2"/>
      </c>
      <c r="B170" s="75"/>
      <c r="C170" s="66" t="s">
        <v>121</v>
      </c>
      <c r="D170" s="57" t="s">
        <v>4</v>
      </c>
      <c r="E170" s="58">
        <v>7</v>
      </c>
      <c r="F170" s="57" t="s">
        <v>1</v>
      </c>
      <c r="G170" s="12"/>
      <c r="H170" s="89">
        <f>IF(G170="","",E170*G170)</f>
      </c>
    </row>
    <row r="171" spans="1:8" ht="12.75">
      <c r="A171" s="74">
        <f t="shared" si="2"/>
      </c>
      <c r="B171" s="75"/>
      <c r="C171" s="66" t="s">
        <v>122</v>
      </c>
      <c r="D171" s="57" t="s">
        <v>4</v>
      </c>
      <c r="E171" s="58">
        <v>11</v>
      </c>
      <c r="F171" s="57" t="s">
        <v>1</v>
      </c>
      <c r="G171" s="12"/>
      <c r="H171" s="89">
        <f>IF(G171="","",E171*G171)</f>
      </c>
    </row>
    <row r="172" spans="1:8" ht="12.75">
      <c r="A172" s="74">
        <f t="shared" si="2"/>
      </c>
      <c r="B172" s="75"/>
      <c r="C172" s="66" t="s">
        <v>123</v>
      </c>
      <c r="D172" s="57" t="s">
        <v>4</v>
      </c>
      <c r="E172" s="58">
        <v>27</v>
      </c>
      <c r="F172" s="57" t="s">
        <v>1</v>
      </c>
      <c r="G172" s="12"/>
      <c r="H172" s="89">
        <f>IF(G172="","",E172*G172)</f>
      </c>
    </row>
    <row r="173" spans="1:8" ht="12.75">
      <c r="A173" s="74">
        <f t="shared" si="2"/>
      </c>
      <c r="B173" s="75"/>
      <c r="C173" s="95" t="s">
        <v>72</v>
      </c>
      <c r="D173" s="57" t="s">
        <v>4</v>
      </c>
      <c r="E173" s="58">
        <v>7</v>
      </c>
      <c r="F173" s="57" t="s">
        <v>1</v>
      </c>
      <c r="G173" s="12"/>
      <c r="H173" s="89">
        <f>IF(G173="","",E173*G173)</f>
      </c>
    </row>
    <row r="174" spans="1:8" ht="12.75">
      <c r="A174" s="74">
        <f t="shared" si="2"/>
      </c>
      <c r="B174" s="75"/>
      <c r="C174" s="95"/>
      <c r="D174" s="57"/>
      <c r="E174" s="58"/>
      <c r="F174" s="57"/>
      <c r="G174" s="12"/>
      <c r="H174" s="87"/>
    </row>
    <row r="175" spans="1:8" ht="12.75">
      <c r="A175" s="74" t="str">
        <f t="shared" si="2"/>
        <v>2.</v>
      </c>
      <c r="B175" s="75" t="s">
        <v>219</v>
      </c>
      <c r="C175" s="8" t="s">
        <v>34</v>
      </c>
      <c r="D175" s="60"/>
      <c r="E175" s="17"/>
      <c r="F175" s="60"/>
      <c r="G175" s="12"/>
      <c r="H175" s="87">
        <f>IF(G175="","",E175*G175)</f>
      </c>
    </row>
    <row r="176" spans="1:8" ht="12.75">
      <c r="A176" s="74">
        <f t="shared" si="2"/>
      </c>
      <c r="B176" s="75"/>
      <c r="C176" s="8"/>
      <c r="D176" s="60"/>
      <c r="E176" s="17"/>
      <c r="F176" s="60"/>
      <c r="G176" s="12"/>
      <c r="H176" s="87"/>
    </row>
    <row r="177" spans="1:8" ht="12.75">
      <c r="A177" s="74">
        <f t="shared" si="2"/>
      </c>
      <c r="B177" s="75"/>
      <c r="C177" s="52" t="s">
        <v>206</v>
      </c>
      <c r="D177" s="57" t="s">
        <v>4</v>
      </c>
      <c r="E177" s="58">
        <v>2</v>
      </c>
      <c r="F177" s="57" t="s">
        <v>1</v>
      </c>
      <c r="G177" s="59"/>
      <c r="H177" s="89">
        <f>IF(G177="","",E177*G177)</f>
      </c>
    </row>
    <row r="178" spans="1:8" ht="12.75">
      <c r="A178" s="74">
        <f t="shared" si="2"/>
      </c>
      <c r="B178" s="75"/>
      <c r="C178" s="52" t="s">
        <v>69</v>
      </c>
      <c r="D178" s="57" t="s">
        <v>4</v>
      </c>
      <c r="E178" s="58">
        <v>1</v>
      </c>
      <c r="F178" s="57" t="s">
        <v>1</v>
      </c>
      <c r="G178" s="59"/>
      <c r="H178" s="89">
        <f>IF(G178="","",E178*G178)</f>
      </c>
    </row>
    <row r="179" spans="1:8" ht="12.75">
      <c r="A179" s="74">
        <f t="shared" si="2"/>
      </c>
      <c r="B179" s="75"/>
      <c r="C179" s="52"/>
      <c r="D179" s="57"/>
      <c r="E179" s="58"/>
      <c r="F179" s="57"/>
      <c r="G179" s="12"/>
      <c r="H179" s="87"/>
    </row>
    <row r="180" spans="1:8" ht="25.5">
      <c r="A180" s="74" t="str">
        <f t="shared" si="2"/>
        <v>2.</v>
      </c>
      <c r="B180" s="108" t="s">
        <v>220</v>
      </c>
      <c r="C180" s="54" t="s">
        <v>71</v>
      </c>
      <c r="D180" s="71"/>
      <c r="E180" s="109"/>
      <c r="F180" s="71"/>
      <c r="G180" s="110"/>
      <c r="H180" s="92"/>
    </row>
    <row r="181" spans="1:8" ht="12.75">
      <c r="A181" s="74">
        <f t="shared" si="2"/>
      </c>
      <c r="B181" s="108"/>
      <c r="C181" s="54"/>
      <c r="D181" s="71"/>
      <c r="E181" s="109"/>
      <c r="F181" s="71"/>
      <c r="G181" s="110"/>
      <c r="H181" s="111">
        <f>IF(G181="","",E180*G181)</f>
      </c>
    </row>
    <row r="182" spans="1:8" ht="12.75">
      <c r="A182" s="74">
        <f t="shared" si="2"/>
      </c>
      <c r="B182" s="108"/>
      <c r="C182" s="236" t="s">
        <v>122</v>
      </c>
      <c r="D182" s="73" t="s">
        <v>4</v>
      </c>
      <c r="E182" s="237">
        <v>4</v>
      </c>
      <c r="F182" s="73" t="s">
        <v>1</v>
      </c>
      <c r="G182" s="97"/>
      <c r="H182" s="89">
        <f>IF(G182="","",E182*G182)</f>
      </c>
    </row>
    <row r="183" spans="1:8" ht="12.75">
      <c r="A183" s="74">
        <f t="shared" si="2"/>
      </c>
      <c r="B183" s="108"/>
      <c r="C183" s="236" t="s">
        <v>123</v>
      </c>
      <c r="D183" s="73" t="s">
        <v>4</v>
      </c>
      <c r="E183" s="237">
        <v>4</v>
      </c>
      <c r="F183" s="73" t="s">
        <v>1</v>
      </c>
      <c r="G183" s="97"/>
      <c r="H183" s="89">
        <f>IF(G183="","",E183*G183)</f>
      </c>
    </row>
    <row r="184" spans="1:8" ht="12.75">
      <c r="A184" s="74">
        <f t="shared" si="2"/>
      </c>
      <c r="B184" s="75"/>
      <c r="C184" s="52"/>
      <c r="D184" s="57"/>
      <c r="E184" s="58"/>
      <c r="F184" s="57"/>
      <c r="G184" s="12"/>
      <c r="H184" s="87"/>
    </row>
    <row r="185" spans="1:8" ht="25.5">
      <c r="A185" s="74" t="str">
        <f t="shared" si="2"/>
        <v>2.</v>
      </c>
      <c r="B185" s="75" t="s">
        <v>221</v>
      </c>
      <c r="C185" s="8" t="s">
        <v>70</v>
      </c>
      <c r="D185" s="57"/>
      <c r="E185" s="58"/>
      <c r="F185" s="57"/>
      <c r="G185" s="12"/>
      <c r="H185" s="87"/>
    </row>
    <row r="186" spans="1:8" ht="12.75">
      <c r="A186" s="74">
        <f t="shared" si="2"/>
      </c>
      <c r="B186" s="75"/>
      <c r="C186" s="8"/>
      <c r="D186" s="57"/>
      <c r="E186" s="58"/>
      <c r="F186" s="57"/>
      <c r="G186" s="12"/>
      <c r="H186" s="87"/>
    </row>
    <row r="187" spans="1:8" ht="12.75">
      <c r="A187" s="74">
        <f t="shared" si="2"/>
      </c>
      <c r="B187" s="75"/>
      <c r="C187" s="8"/>
      <c r="D187" s="57" t="s">
        <v>4</v>
      </c>
      <c r="E187" s="58">
        <v>10</v>
      </c>
      <c r="F187" s="57" t="s">
        <v>1</v>
      </c>
      <c r="G187" s="59"/>
      <c r="H187" s="89">
        <f>IF(G187="","",E187*G187)</f>
      </c>
    </row>
    <row r="188" spans="1:8" ht="12.75">
      <c r="A188" s="74">
        <f t="shared" si="2"/>
      </c>
      <c r="B188" s="75"/>
      <c r="C188" s="8"/>
      <c r="D188" s="57"/>
      <c r="E188" s="58"/>
      <c r="F188" s="57"/>
      <c r="G188" s="59"/>
      <c r="H188" s="89"/>
    </row>
    <row r="189" spans="1:8" ht="25.5">
      <c r="A189" s="74" t="str">
        <f t="shared" si="2"/>
        <v>2.</v>
      </c>
      <c r="B189" s="75" t="s">
        <v>222</v>
      </c>
      <c r="C189" s="54" t="s">
        <v>158</v>
      </c>
      <c r="D189" s="57"/>
      <c r="E189" s="58"/>
      <c r="F189" s="57"/>
      <c r="G189" s="59"/>
      <c r="H189" s="89"/>
    </row>
    <row r="190" spans="1:8" ht="12.75">
      <c r="A190" s="74">
        <f t="shared" si="2"/>
      </c>
      <c r="B190" s="75"/>
      <c r="C190" s="8"/>
      <c r="D190" s="57"/>
      <c r="E190" s="58"/>
      <c r="F190" s="57"/>
      <c r="G190" s="59"/>
      <c r="H190" s="89"/>
    </row>
    <row r="191" spans="1:8" ht="12.75">
      <c r="A191" s="74">
        <f t="shared" si="2"/>
      </c>
      <c r="B191" s="75"/>
      <c r="C191" s="8"/>
      <c r="D191" s="57" t="s">
        <v>4</v>
      </c>
      <c r="E191" s="58">
        <v>16</v>
      </c>
      <c r="F191" s="57" t="s">
        <v>1</v>
      </c>
      <c r="G191" s="59"/>
      <c r="H191" s="89">
        <f>IF(G191="","",E191*G191)</f>
      </c>
    </row>
    <row r="192" spans="1:8" ht="12.75">
      <c r="A192" s="74">
        <f t="shared" si="2"/>
      </c>
      <c r="B192" s="75"/>
      <c r="C192" s="8"/>
      <c r="D192" s="57"/>
      <c r="E192" s="58"/>
      <c r="F192" s="57"/>
      <c r="G192" s="12"/>
      <c r="H192" s="87"/>
    </row>
    <row r="193" spans="1:8" ht="76.5">
      <c r="A193" s="74" t="str">
        <f t="shared" si="2"/>
        <v>2.</v>
      </c>
      <c r="B193" s="75" t="s">
        <v>223</v>
      </c>
      <c r="C193" s="54" t="s">
        <v>207</v>
      </c>
      <c r="D193" s="57"/>
      <c r="E193" s="58"/>
      <c r="F193" s="57"/>
      <c r="G193" s="12"/>
      <c r="H193" s="87">
        <f>IF(G193="","",E193*G193)</f>
      </c>
    </row>
    <row r="194" spans="1:8" ht="12.75">
      <c r="A194" s="74">
        <f t="shared" si="2"/>
      </c>
      <c r="B194" s="75"/>
      <c r="C194" s="53"/>
      <c r="D194" s="57"/>
      <c r="E194" s="58"/>
      <c r="F194" s="57"/>
      <c r="G194" s="12"/>
      <c r="H194" s="87"/>
    </row>
    <row r="195" spans="1:8" ht="12.75">
      <c r="A195" s="74">
        <f t="shared" si="2"/>
      </c>
      <c r="B195" s="75"/>
      <c r="C195" s="53" t="s">
        <v>30</v>
      </c>
      <c r="D195" s="57"/>
      <c r="E195" s="58">
        <v>1</v>
      </c>
      <c r="F195" s="57" t="s">
        <v>1</v>
      </c>
      <c r="G195" s="12"/>
      <c r="H195" s="87">
        <f>IF(G195="","",E195*G195)</f>
      </c>
    </row>
    <row r="196" spans="1:8" ht="12.75">
      <c r="A196" s="74">
        <f t="shared" si="2"/>
      </c>
      <c r="B196" s="75"/>
      <c r="C196" s="53"/>
      <c r="D196" s="57"/>
      <c r="E196" s="58"/>
      <c r="F196" s="57"/>
      <c r="G196" s="12"/>
      <c r="H196" s="87">
        <f aca="true" t="shared" si="5" ref="H196:H207">IF(G196="","",E196*G196)</f>
      </c>
    </row>
    <row r="197" spans="1:8" ht="38.25">
      <c r="A197" s="74" t="str">
        <f t="shared" si="2"/>
        <v>2.</v>
      </c>
      <c r="B197" s="75" t="s">
        <v>224</v>
      </c>
      <c r="C197" s="8" t="s">
        <v>210</v>
      </c>
      <c r="D197" s="10"/>
      <c r="E197" s="9"/>
      <c r="F197" s="10"/>
      <c r="G197" s="12"/>
      <c r="H197" s="87">
        <f t="shared" si="5"/>
      </c>
    </row>
    <row r="198" spans="1:8" ht="12.75">
      <c r="A198" s="74">
        <f t="shared" si="2"/>
      </c>
      <c r="B198" s="75"/>
      <c r="C198" s="1"/>
      <c r="D198" s="10"/>
      <c r="E198" s="9"/>
      <c r="F198" s="10"/>
      <c r="G198" s="12"/>
      <c r="H198" s="87">
        <f t="shared" si="5"/>
      </c>
    </row>
    <row r="199" spans="1:8" ht="12.75">
      <c r="A199" s="74">
        <f t="shared" si="2"/>
      </c>
      <c r="B199" s="75"/>
      <c r="C199" s="1" t="s">
        <v>30</v>
      </c>
      <c r="D199" s="10"/>
      <c r="E199" s="9">
        <v>1</v>
      </c>
      <c r="F199" s="10" t="s">
        <v>1</v>
      </c>
      <c r="G199" s="12"/>
      <c r="H199" s="87">
        <f t="shared" si="5"/>
      </c>
    </row>
    <row r="200" spans="1:8" ht="12.75">
      <c r="A200" s="74">
        <f aca="true" t="shared" si="6" ref="A200:A212">IF(B200="","","2.")</f>
      </c>
      <c r="B200" s="75"/>
      <c r="C200" s="53"/>
      <c r="D200" s="57"/>
      <c r="E200" s="58"/>
      <c r="F200" s="57"/>
      <c r="G200" s="12"/>
      <c r="H200" s="87">
        <f t="shared" si="5"/>
      </c>
    </row>
    <row r="201" spans="1:8" ht="25.5">
      <c r="A201" s="74" t="str">
        <f t="shared" si="6"/>
        <v>2.</v>
      </c>
      <c r="B201" s="75" t="s">
        <v>225</v>
      </c>
      <c r="C201" s="54" t="s">
        <v>54</v>
      </c>
      <c r="D201" s="57"/>
      <c r="E201" s="58"/>
      <c r="F201" s="57"/>
      <c r="G201" s="12"/>
      <c r="H201" s="87">
        <f t="shared" si="5"/>
      </c>
    </row>
    <row r="202" spans="1:8" ht="12.75">
      <c r="A202" s="74">
        <f t="shared" si="6"/>
      </c>
      <c r="B202" s="75"/>
      <c r="C202" s="52"/>
      <c r="D202" s="57"/>
      <c r="E202" s="58"/>
      <c r="F202" s="57"/>
      <c r="G202" s="12"/>
      <c r="H202" s="87">
        <f t="shared" si="5"/>
      </c>
    </row>
    <row r="203" spans="1:8" ht="12.75">
      <c r="A203" s="74">
        <f t="shared" si="6"/>
      </c>
      <c r="B203" s="75"/>
      <c r="C203" s="1" t="s">
        <v>30</v>
      </c>
      <c r="D203" s="10"/>
      <c r="E203" s="9">
        <v>4</v>
      </c>
      <c r="F203" s="10" t="s">
        <v>1</v>
      </c>
      <c r="G203" s="12"/>
      <c r="H203" s="87">
        <f t="shared" si="5"/>
      </c>
    </row>
    <row r="204" spans="1:8" ht="12.75">
      <c r="A204" s="74">
        <f t="shared" si="6"/>
      </c>
      <c r="B204" s="75"/>
      <c r="C204" s="1"/>
      <c r="D204" s="10"/>
      <c r="E204" s="12"/>
      <c r="F204" s="10"/>
      <c r="G204" s="12"/>
      <c r="H204" s="87">
        <f t="shared" si="5"/>
      </c>
    </row>
    <row r="205" spans="1:8" ht="51">
      <c r="A205" s="74" t="str">
        <f t="shared" si="6"/>
        <v>2.</v>
      </c>
      <c r="B205" s="75" t="s">
        <v>226</v>
      </c>
      <c r="C205" s="54" t="s">
        <v>159</v>
      </c>
      <c r="D205" s="57"/>
      <c r="E205" s="58"/>
      <c r="F205" s="57"/>
      <c r="G205" s="12"/>
      <c r="H205" s="87">
        <f t="shared" si="5"/>
      </c>
    </row>
    <row r="206" spans="1:8" ht="12.75">
      <c r="A206" s="74">
        <f t="shared" si="6"/>
      </c>
      <c r="B206" s="75"/>
      <c r="C206" s="52"/>
      <c r="D206" s="57"/>
      <c r="E206" s="58"/>
      <c r="F206" s="57"/>
      <c r="G206" s="12"/>
      <c r="H206" s="87">
        <f t="shared" si="5"/>
      </c>
    </row>
    <row r="207" spans="1:8" ht="12.75">
      <c r="A207" s="74">
        <f t="shared" si="6"/>
      </c>
      <c r="B207" s="75"/>
      <c r="C207" s="52" t="s">
        <v>30</v>
      </c>
      <c r="D207" s="57"/>
      <c r="E207" s="58">
        <v>10</v>
      </c>
      <c r="F207" s="57" t="s">
        <v>1</v>
      </c>
      <c r="G207" s="12"/>
      <c r="H207" s="87">
        <f t="shared" si="5"/>
      </c>
    </row>
    <row r="208" spans="1:8" ht="12.75">
      <c r="A208" s="74">
        <f t="shared" si="6"/>
      </c>
      <c r="B208" s="75"/>
      <c r="C208" s="52"/>
      <c r="D208" s="57"/>
      <c r="E208" s="58"/>
      <c r="F208" s="57"/>
      <c r="G208" s="12"/>
      <c r="H208" s="87"/>
    </row>
    <row r="209" spans="1:8" ht="63.75">
      <c r="A209" s="74" t="str">
        <f t="shared" si="6"/>
        <v>2.</v>
      </c>
      <c r="B209" s="223" t="s">
        <v>227</v>
      </c>
      <c r="C209" s="54" t="s">
        <v>167</v>
      </c>
      <c r="D209"/>
      <c r="E209"/>
      <c r="F209"/>
      <c r="G209" s="174"/>
      <c r="H209" s="176"/>
    </row>
    <row r="210" spans="1:8" s="65" customFormat="1" ht="12.75">
      <c r="A210" s="74">
        <f t="shared" si="6"/>
      </c>
      <c r="B210" s="224"/>
      <c r="C210"/>
      <c r="D210"/>
      <c r="E210"/>
      <c r="F210"/>
      <c r="G210" s="174"/>
      <c r="H210" s="176"/>
    </row>
    <row r="211" spans="1:8" ht="12.75">
      <c r="A211" s="74">
        <f t="shared" si="6"/>
      </c>
      <c r="B211" s="225"/>
      <c r="C211" s="52" t="s">
        <v>30</v>
      </c>
      <c r="D211" s="57"/>
      <c r="E211" s="58">
        <v>5</v>
      </c>
      <c r="F211" s="57" t="s">
        <v>1</v>
      </c>
      <c r="G211" s="12"/>
      <c r="H211" s="113">
        <f>IF(G211="","",E211*G211)</f>
      </c>
    </row>
    <row r="212" spans="1:8" ht="12.75">
      <c r="A212" s="74">
        <f t="shared" si="6"/>
      </c>
      <c r="B212" s="225"/>
      <c r="C212" s="52"/>
      <c r="D212" s="57"/>
      <c r="E212" s="58"/>
      <c r="F212" s="57"/>
      <c r="G212" s="226"/>
      <c r="H212" s="113"/>
    </row>
    <row r="213" spans="1:8" ht="12.75">
      <c r="A213" s="50" t="s">
        <v>2</v>
      </c>
      <c r="B213" s="51"/>
      <c r="C213" s="67" t="str">
        <f>C1</f>
        <v>INSTALACIJA GRIJANJA I HLAĐENJA</v>
      </c>
      <c r="D213" s="69"/>
      <c r="E213" s="70" t="s">
        <v>3</v>
      </c>
      <c r="F213" s="68"/>
      <c r="G213" s="72"/>
      <c r="H213" s="90">
        <f>IF(SUM(H5:H212)=0,"",SUM(H5:H212))</f>
      </c>
    </row>
    <row r="214" ht="12.75">
      <c r="A214" s="65"/>
    </row>
    <row r="220" spans="3:9" s="62" customFormat="1" ht="38.25" customHeight="1">
      <c r="C220" s="64"/>
      <c r="D220" s="1"/>
      <c r="E220" s="1"/>
      <c r="F220" s="1"/>
      <c r="G220" s="10"/>
      <c r="H220" s="86"/>
      <c r="I220" s="1"/>
    </row>
  </sheetData>
  <sheetProtection/>
  <mergeCells count="29">
    <mergeCell ref="C105:H105"/>
    <mergeCell ref="C106:H106"/>
    <mergeCell ref="C109:H109"/>
    <mergeCell ref="C1:G1"/>
    <mergeCell ref="A2:H2"/>
    <mergeCell ref="A3:B3"/>
    <mergeCell ref="D14:H14"/>
    <mergeCell ref="D15:H15"/>
    <mergeCell ref="D16:H16"/>
    <mergeCell ref="D19:H19"/>
    <mergeCell ref="D20:H20"/>
    <mergeCell ref="D21:H21"/>
    <mergeCell ref="C96:H96"/>
    <mergeCell ref="C99:H99"/>
    <mergeCell ref="D17:H17"/>
    <mergeCell ref="D18:H18"/>
    <mergeCell ref="C95:H95"/>
    <mergeCell ref="C55:H55"/>
    <mergeCell ref="C56:H56"/>
    <mergeCell ref="C59:H59"/>
    <mergeCell ref="C85:H85"/>
    <mergeCell ref="C86:H86"/>
    <mergeCell ref="C89:H89"/>
    <mergeCell ref="C65:H65"/>
    <mergeCell ref="C66:H66"/>
    <mergeCell ref="C69:H69"/>
    <mergeCell ref="C75:H75"/>
    <mergeCell ref="C76:H76"/>
    <mergeCell ref="C79:H79"/>
  </mergeCells>
  <printOptions/>
  <pageMargins left="0.7874015748031497" right="0.1968503937007874" top="0.5905511811023623" bottom="0.5905511811023623" header="0.35433070866141736" footer="0.35433070866141736"/>
  <pageSetup horizontalDpi="180" verticalDpi="180" orientation="portrait" paperSize="9" r:id="rId1"/>
  <headerFooter alignWithMargins="0">
    <oddHeader>&amp;R&amp;8str.&amp;P</oddHeader>
    <oddFooter>&amp;CAMF inženjering</oddFooter>
  </headerFooter>
  <rowBreaks count="3" manualBreakCount="3">
    <brk id="50" max="7" man="1"/>
    <brk id="72" max="7" man="1"/>
    <brk id="9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24"/>
  <sheetViews>
    <sheetView view="pageBreakPreview" zoomScaleSheetLayoutView="100" zoomScalePageLayoutView="0" workbookViewId="0" topLeftCell="A113">
      <selection activeCell="G122" sqref="G19:G122"/>
    </sheetView>
  </sheetViews>
  <sheetFormatPr defaultColWidth="9.140625" defaultRowHeight="12.75"/>
  <cols>
    <col min="1" max="1" width="3.57421875" style="186" customWidth="1"/>
    <col min="2" max="2" width="3.421875" style="178" customWidth="1"/>
    <col min="3" max="3" width="40.421875" style="165" customWidth="1"/>
    <col min="4" max="4" width="5.7109375" style="198" customWidth="1"/>
    <col min="5" max="5" width="9.7109375" style="165" customWidth="1"/>
    <col min="6" max="6" width="2.421875" style="165" customWidth="1"/>
    <col min="7" max="7" width="10.140625" style="198" bestFit="1" customWidth="1"/>
    <col min="8" max="8" width="17.28125" style="217" customWidth="1"/>
    <col min="9" max="16384" width="9.140625" style="165" customWidth="1"/>
  </cols>
  <sheetData>
    <row r="1" spans="1:8" ht="33.75" customHeight="1">
      <c r="A1" s="162" t="s">
        <v>16</v>
      </c>
      <c r="B1" s="163"/>
      <c r="C1" s="255" t="s">
        <v>105</v>
      </c>
      <c r="D1" s="256"/>
      <c r="E1" s="256"/>
      <c r="F1" s="256"/>
      <c r="G1" s="256"/>
      <c r="H1" s="164"/>
    </row>
    <row r="2" spans="1:8" ht="12" customHeight="1">
      <c r="A2" s="257" t="str">
        <f>C1</f>
        <v>PRIPREMA POTROŠNE TOPLE VODE</v>
      </c>
      <c r="B2" s="258"/>
      <c r="C2" s="258"/>
      <c r="D2" s="258"/>
      <c r="E2" s="258"/>
      <c r="F2" s="258"/>
      <c r="G2" s="258"/>
      <c r="H2" s="259"/>
    </row>
    <row r="3" spans="1:8" ht="12" customHeight="1">
      <c r="A3" s="260" t="s">
        <v>9</v>
      </c>
      <c r="B3" s="261"/>
      <c r="C3" s="166" t="s">
        <v>5</v>
      </c>
      <c r="D3" s="166" t="s">
        <v>10</v>
      </c>
      <c r="E3" s="167" t="s">
        <v>6</v>
      </c>
      <c r="F3" s="168"/>
      <c r="G3" s="169" t="s">
        <v>8</v>
      </c>
      <c r="H3" s="170" t="s">
        <v>7</v>
      </c>
    </row>
    <row r="4" spans="1:8" s="177" customFormat="1" ht="12" customHeight="1">
      <c r="A4" s="171"/>
      <c r="B4" s="172"/>
      <c r="C4" s="173"/>
      <c r="D4" s="173"/>
      <c r="E4" s="174"/>
      <c r="F4" s="175"/>
      <c r="G4" s="174"/>
      <c r="H4" s="176"/>
    </row>
    <row r="5" spans="1:8" s="177" customFormat="1" ht="12" customHeight="1">
      <c r="A5" s="116"/>
      <c r="B5" s="116"/>
      <c r="C5" s="117" t="s">
        <v>106</v>
      </c>
      <c r="D5" s="116"/>
      <c r="E5" s="116"/>
      <c r="F5" s="116"/>
      <c r="G5" s="116"/>
      <c r="H5" s="116"/>
    </row>
    <row r="6" spans="1:8" s="177" customFormat="1" ht="12" customHeight="1">
      <c r="A6" s="171"/>
      <c r="B6" s="172"/>
      <c r="C6" s="173"/>
      <c r="D6" s="173"/>
      <c r="E6" s="174"/>
      <c r="F6" s="175"/>
      <c r="G6" s="174"/>
      <c r="H6" s="176"/>
    </row>
    <row r="7" spans="1:8" s="177" customFormat="1" ht="129.75" customHeight="1">
      <c r="A7" s="98" t="str">
        <f>IF(B7="","","3.")</f>
        <v>3.</v>
      </c>
      <c r="B7" s="178" t="s">
        <v>33</v>
      </c>
      <c r="C7" s="179" t="s">
        <v>96</v>
      </c>
      <c r="D7" s="173"/>
      <c r="F7" s="174"/>
      <c r="G7" s="174"/>
      <c r="H7" s="176"/>
    </row>
    <row r="8" spans="1:8" s="177" customFormat="1" ht="12.75">
      <c r="A8" s="98">
        <f aca="true" t="shared" si="0" ref="A8:A71">IF(B8="","","3.")</f>
      </c>
      <c r="B8" s="178"/>
      <c r="C8" s="179"/>
      <c r="D8" s="173"/>
      <c r="E8" s="174"/>
      <c r="F8" s="175"/>
      <c r="G8" s="174"/>
      <c r="H8" s="176"/>
    </row>
    <row r="9" spans="1:8" s="177" customFormat="1" ht="12.75">
      <c r="A9" s="98">
        <f t="shared" si="0"/>
      </c>
      <c r="B9" s="178"/>
      <c r="C9" s="180" t="s">
        <v>90</v>
      </c>
      <c r="D9" s="173"/>
      <c r="E9" s="174"/>
      <c r="F9" s="175"/>
      <c r="G9" s="174"/>
      <c r="H9" s="176"/>
    </row>
    <row r="10" spans="1:8" s="177" customFormat="1" ht="12.75">
      <c r="A10" s="98">
        <f t="shared" si="0"/>
      </c>
      <c r="B10" s="178"/>
      <c r="C10" s="181" t="s">
        <v>97</v>
      </c>
      <c r="D10" s="173"/>
      <c r="E10" s="174"/>
      <c r="F10" s="175"/>
      <c r="G10" s="174"/>
      <c r="H10" s="176"/>
    </row>
    <row r="11" spans="1:8" s="177" customFormat="1" ht="12.75">
      <c r="A11" s="98">
        <f t="shared" si="0"/>
      </c>
      <c r="B11" s="172"/>
      <c r="C11" s="181" t="s">
        <v>98</v>
      </c>
      <c r="D11" s="173"/>
      <c r="E11" s="174"/>
      <c r="F11" s="175"/>
      <c r="G11" s="174"/>
      <c r="H11" s="182">
        <f>IF(G11="","",E11*G11)</f>
      </c>
    </row>
    <row r="12" spans="1:8" s="177" customFormat="1" ht="12.75">
      <c r="A12" s="98">
        <f t="shared" si="0"/>
      </c>
      <c r="B12" s="178"/>
      <c r="C12" s="181" t="s">
        <v>99</v>
      </c>
      <c r="D12" s="173"/>
      <c r="E12" s="174"/>
      <c r="F12" s="175"/>
      <c r="G12" s="174"/>
      <c r="H12" s="176"/>
    </row>
    <row r="13" spans="1:8" s="177" customFormat="1" ht="12.75">
      <c r="A13" s="98">
        <f t="shared" si="0"/>
      </c>
      <c r="B13" s="172"/>
      <c r="C13" s="181" t="s">
        <v>100</v>
      </c>
      <c r="D13" s="173"/>
      <c r="E13" s="174"/>
      <c r="F13" s="175"/>
      <c r="G13" s="174"/>
      <c r="H13" s="182">
        <f>IF(G13="","",E13*G13)</f>
      </c>
    </row>
    <row r="14" spans="1:8" s="177" customFormat="1" ht="12.75">
      <c r="A14" s="98">
        <f t="shared" si="0"/>
      </c>
      <c r="B14" s="172"/>
      <c r="C14" s="181" t="s">
        <v>101</v>
      </c>
      <c r="D14" s="173"/>
      <c r="E14" s="174"/>
      <c r="F14" s="175"/>
      <c r="G14" s="174"/>
      <c r="H14" s="182">
        <f>IF(G14="","",E14*G14)</f>
      </c>
    </row>
    <row r="15" spans="1:8" s="177" customFormat="1" ht="12.75">
      <c r="A15" s="98">
        <f t="shared" si="0"/>
      </c>
      <c r="B15" s="172"/>
      <c r="C15" s="181" t="s">
        <v>102</v>
      </c>
      <c r="D15" s="173"/>
      <c r="E15" s="174"/>
      <c r="F15" s="175"/>
      <c r="G15" s="174"/>
      <c r="H15" s="182">
        <f>IF(G15="","",E15*G15)</f>
      </c>
    </row>
    <row r="16" spans="1:8" s="177" customFormat="1" ht="12.75">
      <c r="A16" s="98">
        <f t="shared" si="0"/>
      </c>
      <c r="B16" s="172"/>
      <c r="C16" s="181" t="s">
        <v>103</v>
      </c>
      <c r="D16" s="173"/>
      <c r="E16" s="174"/>
      <c r="F16" s="175"/>
      <c r="G16" s="174"/>
      <c r="H16" s="182">
        <f>IF(G16="","",E16*G16)</f>
      </c>
    </row>
    <row r="17" spans="1:8" s="177" customFormat="1" ht="12" customHeight="1">
      <c r="A17" s="98">
        <f t="shared" si="0"/>
      </c>
      <c r="B17" s="172"/>
      <c r="C17" s="181" t="s">
        <v>104</v>
      </c>
      <c r="D17" s="173"/>
      <c r="E17" s="174"/>
      <c r="F17" s="175"/>
      <c r="G17" s="174"/>
      <c r="H17" s="182">
        <f>IF(G17="","",E17*G17)</f>
      </c>
    </row>
    <row r="18" spans="1:8" s="177" customFormat="1" ht="12" customHeight="1">
      <c r="A18" s="98">
        <f t="shared" si="0"/>
      </c>
      <c r="B18" s="172"/>
      <c r="C18" s="181"/>
      <c r="D18" s="173"/>
      <c r="E18" s="174"/>
      <c r="F18" s="175"/>
      <c r="G18" s="174"/>
      <c r="H18" s="182"/>
    </row>
    <row r="19" spans="1:8" s="177" customFormat="1" ht="12" customHeight="1">
      <c r="A19" s="98">
        <f t="shared" si="0"/>
      </c>
      <c r="B19" s="172"/>
      <c r="C19" s="165" t="s">
        <v>30</v>
      </c>
      <c r="E19" s="183">
        <v>3</v>
      </c>
      <c r="F19" s="184" t="s">
        <v>1</v>
      </c>
      <c r="G19" s="185"/>
      <c r="H19" s="182">
        <f>IF(G19="","",E19*G19)</f>
      </c>
    </row>
    <row r="20" spans="1:8" s="177" customFormat="1" ht="12" customHeight="1">
      <c r="A20" s="98">
        <f t="shared" si="0"/>
      </c>
      <c r="B20" s="172"/>
      <c r="C20" s="173"/>
      <c r="D20" s="186"/>
      <c r="E20" s="183"/>
      <c r="F20" s="184"/>
      <c r="G20" s="185"/>
      <c r="H20" s="182"/>
    </row>
    <row r="21" spans="1:8" ht="25.5">
      <c r="A21" s="98" t="str">
        <f t="shared" si="0"/>
        <v>3.</v>
      </c>
      <c r="B21" s="178" t="s">
        <v>2</v>
      </c>
      <c r="C21" s="187" t="s">
        <v>91</v>
      </c>
      <c r="D21" s="165"/>
      <c r="E21" s="183"/>
      <c r="F21" s="184"/>
      <c r="G21" s="188"/>
      <c r="H21" s="182">
        <f aca="true" t="shared" si="1" ref="H21:H32">IF(G21="","",E21*G21)</f>
      </c>
    </row>
    <row r="22" spans="1:8" ht="12.75">
      <c r="A22" s="98">
        <f t="shared" si="0"/>
      </c>
      <c r="C22" s="189"/>
      <c r="D22" s="184"/>
      <c r="E22" s="183"/>
      <c r="F22" s="184"/>
      <c r="G22" s="188"/>
      <c r="H22" s="182">
        <f t="shared" si="1"/>
      </c>
    </row>
    <row r="23" spans="1:8" ht="12.75">
      <c r="A23" s="98">
        <f t="shared" si="0"/>
      </c>
      <c r="C23" s="165" t="s">
        <v>30</v>
      </c>
      <c r="D23" s="186"/>
      <c r="E23" s="183">
        <v>1</v>
      </c>
      <c r="F23" s="184" t="s">
        <v>1</v>
      </c>
      <c r="G23" s="188"/>
      <c r="H23" s="182">
        <f t="shared" si="1"/>
      </c>
    </row>
    <row r="24" spans="1:8" ht="12.75">
      <c r="A24" s="98">
        <f t="shared" si="0"/>
      </c>
      <c r="C24" s="190"/>
      <c r="D24" s="165"/>
      <c r="E24" s="183"/>
      <c r="F24" s="184"/>
      <c r="G24" s="188"/>
      <c r="H24" s="182">
        <f t="shared" si="1"/>
      </c>
    </row>
    <row r="25" spans="1:8" ht="12.75">
      <c r="A25" s="98" t="str">
        <f t="shared" si="0"/>
        <v>3.</v>
      </c>
      <c r="B25" s="178" t="s">
        <v>16</v>
      </c>
      <c r="C25" s="187" t="s">
        <v>92</v>
      </c>
      <c r="D25" s="165"/>
      <c r="E25" s="183"/>
      <c r="F25" s="184"/>
      <c r="G25" s="188"/>
      <c r="H25" s="182">
        <f t="shared" si="1"/>
      </c>
    </row>
    <row r="26" spans="1:8" ht="12.75">
      <c r="A26" s="98">
        <f t="shared" si="0"/>
      </c>
      <c r="C26" s="189"/>
      <c r="D26" s="184"/>
      <c r="E26" s="183"/>
      <c r="F26" s="184"/>
      <c r="G26" s="188"/>
      <c r="H26" s="182">
        <f t="shared" si="1"/>
      </c>
    </row>
    <row r="27" spans="1:8" ht="12.75">
      <c r="A27" s="98">
        <f t="shared" si="0"/>
      </c>
      <c r="C27" s="165" t="s">
        <v>30</v>
      </c>
      <c r="D27" s="186"/>
      <c r="E27" s="183">
        <v>3</v>
      </c>
      <c r="F27" s="184" t="s">
        <v>1</v>
      </c>
      <c r="G27" s="188"/>
      <c r="H27" s="182">
        <f t="shared" si="1"/>
      </c>
    </row>
    <row r="28" spans="1:8" ht="12.75">
      <c r="A28" s="98">
        <f t="shared" si="0"/>
      </c>
      <c r="C28" s="190"/>
      <c r="D28" s="165"/>
      <c r="E28" s="183"/>
      <c r="F28" s="184"/>
      <c r="G28" s="188"/>
      <c r="H28" s="182">
        <f t="shared" si="1"/>
      </c>
    </row>
    <row r="29" spans="1:8" ht="38.25">
      <c r="A29" s="98" t="str">
        <f t="shared" si="0"/>
        <v>3.</v>
      </c>
      <c r="B29" s="178" t="s">
        <v>20</v>
      </c>
      <c r="C29" s="187" t="s">
        <v>93</v>
      </c>
      <c r="D29" s="165"/>
      <c r="E29" s="183"/>
      <c r="F29" s="184"/>
      <c r="G29" s="188"/>
      <c r="H29" s="182">
        <f t="shared" si="1"/>
      </c>
    </row>
    <row r="30" spans="1:8" ht="12.75">
      <c r="A30" s="98">
        <f t="shared" si="0"/>
      </c>
      <c r="C30" s="189"/>
      <c r="D30" s="184"/>
      <c r="E30" s="183"/>
      <c r="F30" s="184"/>
      <c r="G30" s="188"/>
      <c r="H30" s="182">
        <f t="shared" si="1"/>
      </c>
    </row>
    <row r="31" spans="1:8" ht="12.75">
      <c r="A31" s="98">
        <f t="shared" si="0"/>
      </c>
      <c r="C31" s="165" t="s">
        <v>30</v>
      </c>
      <c r="D31" s="186"/>
      <c r="E31" s="183">
        <v>1</v>
      </c>
      <c r="F31" s="184" t="s">
        <v>1</v>
      </c>
      <c r="G31" s="188"/>
      <c r="H31" s="182">
        <f t="shared" si="1"/>
      </c>
    </row>
    <row r="32" spans="1:8" ht="12.75">
      <c r="A32" s="98">
        <f t="shared" si="0"/>
      </c>
      <c r="C32" s="190"/>
      <c r="D32" s="165"/>
      <c r="E32" s="183"/>
      <c r="F32" s="184"/>
      <c r="G32" s="188"/>
      <c r="H32" s="182">
        <f t="shared" si="1"/>
      </c>
    </row>
    <row r="33" spans="1:8" ht="25.5">
      <c r="A33" s="98" t="str">
        <f t="shared" si="0"/>
        <v>3.</v>
      </c>
      <c r="B33" s="191" t="s">
        <v>17</v>
      </c>
      <c r="C33" s="179" t="s">
        <v>107</v>
      </c>
      <c r="D33" s="192"/>
      <c r="E33" s="193"/>
      <c r="F33" s="192"/>
      <c r="G33" s="185"/>
      <c r="H33" s="182"/>
    </row>
    <row r="34" spans="1:8" ht="139.5" customHeight="1">
      <c r="A34" s="98">
        <f t="shared" si="0"/>
      </c>
      <c r="B34" s="191"/>
      <c r="C34" s="179" t="s">
        <v>108</v>
      </c>
      <c r="D34" s="192"/>
      <c r="E34" s="193"/>
      <c r="F34" s="192"/>
      <c r="G34" s="185"/>
      <c r="H34" s="182"/>
    </row>
    <row r="35" spans="1:8" ht="12.75">
      <c r="A35" s="98">
        <f t="shared" si="0"/>
      </c>
      <c r="B35" s="191"/>
      <c r="C35" s="177"/>
      <c r="D35" s="192"/>
      <c r="E35" s="193"/>
      <c r="F35" s="192"/>
      <c r="G35" s="185"/>
      <c r="H35" s="182"/>
    </row>
    <row r="36" spans="1:8" ht="12.75">
      <c r="A36" s="98">
        <f t="shared" si="0"/>
      </c>
      <c r="B36" s="191"/>
      <c r="C36" s="194" t="s">
        <v>30</v>
      </c>
      <c r="D36" s="177"/>
      <c r="E36" s="193">
        <v>1</v>
      </c>
      <c r="F36" s="192" t="s">
        <v>1</v>
      </c>
      <c r="G36" s="185"/>
      <c r="H36" s="182">
        <f>IF(G36="","",E36*G36)</f>
      </c>
    </row>
    <row r="37" spans="1:8" ht="12.75">
      <c r="A37" s="98">
        <f t="shared" si="0"/>
      </c>
      <c r="B37" s="191"/>
      <c r="C37" s="195"/>
      <c r="D37" s="165"/>
      <c r="E37" s="183"/>
      <c r="F37" s="184"/>
      <c r="G37" s="188"/>
      <c r="H37" s="182"/>
    </row>
    <row r="38" spans="1:8" ht="38.25">
      <c r="A38" s="98" t="str">
        <f t="shared" si="0"/>
        <v>3.</v>
      </c>
      <c r="B38" s="178" t="s">
        <v>21</v>
      </c>
      <c r="C38" s="187" t="s">
        <v>109</v>
      </c>
      <c r="D38" s="128"/>
      <c r="E38" s="196"/>
      <c r="F38" s="197"/>
      <c r="H38" s="182">
        <f>IF(G38="","",E38*G38)</f>
      </c>
    </row>
    <row r="39" spans="1:8" ht="12.75">
      <c r="A39" s="98">
        <f t="shared" si="0"/>
      </c>
      <c r="C39" s="199" t="s">
        <v>176</v>
      </c>
      <c r="D39" s="128"/>
      <c r="E39" s="196"/>
      <c r="F39" s="197"/>
      <c r="H39" s="182"/>
    </row>
    <row r="40" spans="1:8" ht="12.75">
      <c r="A40" s="98">
        <f t="shared" si="0"/>
      </c>
      <c r="C40" s="199" t="s">
        <v>110</v>
      </c>
      <c r="D40" s="128"/>
      <c r="E40" s="196"/>
      <c r="F40" s="197"/>
      <c r="H40" s="182"/>
    </row>
    <row r="41" spans="1:8" ht="12.75">
      <c r="A41" s="98">
        <f t="shared" si="0"/>
      </c>
      <c r="C41" s="200"/>
      <c r="D41" s="128"/>
      <c r="E41" s="196"/>
      <c r="F41" s="197"/>
      <c r="H41" s="182">
        <f aca="true" t="shared" si="2" ref="H41:H55">IF(G41="","",E41*G41)</f>
      </c>
    </row>
    <row r="42" spans="1:8" ht="12.75">
      <c r="A42" s="98">
        <f t="shared" si="0"/>
      </c>
      <c r="C42" s="177" t="s">
        <v>30</v>
      </c>
      <c r="D42" s="192"/>
      <c r="E42" s="193">
        <v>1</v>
      </c>
      <c r="F42" s="184" t="s">
        <v>1</v>
      </c>
      <c r="G42" s="188"/>
      <c r="H42" s="182">
        <f t="shared" si="2"/>
      </c>
    </row>
    <row r="43" spans="1:8" ht="12.75" customHeight="1">
      <c r="A43" s="98">
        <f t="shared" si="0"/>
      </c>
      <c r="C43" s="201"/>
      <c r="D43" s="202"/>
      <c r="E43" s="202"/>
      <c r="F43" s="202"/>
      <c r="H43" s="182">
        <f t="shared" si="2"/>
      </c>
    </row>
    <row r="44" spans="1:8" ht="25.5">
      <c r="A44" s="98" t="str">
        <f t="shared" si="0"/>
        <v>3.</v>
      </c>
      <c r="B44" s="178" t="s">
        <v>11</v>
      </c>
      <c r="C44" s="187" t="s">
        <v>111</v>
      </c>
      <c r="D44" s="165"/>
      <c r="E44" s="183"/>
      <c r="F44" s="184"/>
      <c r="G44" s="188"/>
      <c r="H44" s="182">
        <f t="shared" si="2"/>
      </c>
    </row>
    <row r="45" spans="1:8" ht="12.75">
      <c r="A45" s="98">
        <f t="shared" si="0"/>
      </c>
      <c r="C45" s="189"/>
      <c r="D45" s="184"/>
      <c r="E45" s="183"/>
      <c r="F45" s="184"/>
      <c r="G45" s="188"/>
      <c r="H45" s="182">
        <f t="shared" si="2"/>
      </c>
    </row>
    <row r="46" spans="1:8" ht="12.75">
      <c r="A46" s="98">
        <f t="shared" si="0"/>
      </c>
      <c r="C46" s="165" t="s">
        <v>30</v>
      </c>
      <c r="D46" s="186"/>
      <c r="E46" s="183">
        <v>1</v>
      </c>
      <c r="F46" s="184" t="s">
        <v>1</v>
      </c>
      <c r="G46" s="188"/>
      <c r="H46" s="182">
        <f t="shared" si="2"/>
      </c>
    </row>
    <row r="47" spans="1:8" ht="12.75">
      <c r="A47" s="98">
        <f t="shared" si="0"/>
      </c>
      <c r="C47" s="190"/>
      <c r="D47" s="165"/>
      <c r="E47" s="183"/>
      <c r="F47" s="184"/>
      <c r="G47" s="188"/>
      <c r="H47" s="182">
        <f t="shared" si="2"/>
      </c>
    </row>
    <row r="48" spans="1:8" ht="27.75" customHeight="1">
      <c r="A48" s="98" t="str">
        <f t="shared" si="0"/>
        <v>3.</v>
      </c>
      <c r="B48" s="178" t="s">
        <v>45</v>
      </c>
      <c r="C48" s="203" t="s">
        <v>112</v>
      </c>
      <c r="D48" s="184"/>
      <c r="E48" s="183"/>
      <c r="F48" s="184"/>
      <c r="G48" s="188"/>
      <c r="H48" s="182">
        <f t="shared" si="2"/>
      </c>
    </row>
    <row r="49" spans="1:8" ht="12.75">
      <c r="A49" s="98">
        <f t="shared" si="0"/>
      </c>
      <c r="D49" s="184"/>
      <c r="E49" s="183"/>
      <c r="F49" s="184"/>
      <c r="G49" s="188"/>
      <c r="H49" s="182">
        <f t="shared" si="2"/>
      </c>
    </row>
    <row r="50" spans="1:8" ht="12.75">
      <c r="A50" s="98">
        <f t="shared" si="0"/>
      </c>
      <c r="C50" s="165" t="s">
        <v>30</v>
      </c>
      <c r="D50" s="184"/>
      <c r="E50" s="193">
        <v>2</v>
      </c>
      <c r="F50" s="184" t="s">
        <v>1</v>
      </c>
      <c r="G50" s="185"/>
      <c r="H50" s="182">
        <f t="shared" si="2"/>
      </c>
    </row>
    <row r="51" spans="1:8" ht="12.75">
      <c r="A51" s="98">
        <f t="shared" si="0"/>
      </c>
      <c r="D51" s="186"/>
      <c r="E51" s="183"/>
      <c r="F51" s="184"/>
      <c r="G51" s="188"/>
      <c r="H51" s="182">
        <f t="shared" si="2"/>
      </c>
    </row>
    <row r="52" spans="1:8" ht="51">
      <c r="A52" s="98" t="str">
        <f t="shared" si="0"/>
        <v>3.</v>
      </c>
      <c r="B52" s="178" t="s">
        <v>12</v>
      </c>
      <c r="C52" s="187" t="s">
        <v>113</v>
      </c>
      <c r="D52" s="165"/>
      <c r="E52" s="183"/>
      <c r="F52" s="184"/>
      <c r="G52" s="188"/>
      <c r="H52" s="182">
        <f t="shared" si="2"/>
      </c>
    </row>
    <row r="53" spans="1:8" ht="12.75">
      <c r="A53" s="98">
        <f t="shared" si="0"/>
      </c>
      <c r="C53" s="189"/>
      <c r="D53" s="184"/>
      <c r="E53" s="183"/>
      <c r="F53" s="184"/>
      <c r="G53" s="188"/>
      <c r="H53" s="182">
        <f t="shared" si="2"/>
      </c>
    </row>
    <row r="54" spans="1:8" ht="12.75">
      <c r="A54" s="98">
        <f t="shared" si="0"/>
      </c>
      <c r="C54" s="165" t="s">
        <v>30</v>
      </c>
      <c r="D54" s="186"/>
      <c r="E54" s="183">
        <v>1</v>
      </c>
      <c r="F54" s="184" t="s">
        <v>1</v>
      </c>
      <c r="G54" s="188"/>
      <c r="H54" s="182">
        <f t="shared" si="2"/>
      </c>
    </row>
    <row r="55" spans="1:8" ht="12.75">
      <c r="A55" s="98">
        <f t="shared" si="0"/>
      </c>
      <c r="C55" s="190"/>
      <c r="D55" s="165"/>
      <c r="E55" s="183"/>
      <c r="F55" s="184"/>
      <c r="G55" s="188"/>
      <c r="H55" s="182">
        <f t="shared" si="2"/>
      </c>
    </row>
    <row r="56" spans="1:8" ht="25.5">
      <c r="A56" s="98" t="str">
        <f t="shared" si="0"/>
        <v>3.</v>
      </c>
      <c r="B56" s="178" t="s">
        <v>13</v>
      </c>
      <c r="C56" s="187" t="s">
        <v>94</v>
      </c>
      <c r="D56" s="186"/>
      <c r="E56" s="183"/>
      <c r="F56" s="184"/>
      <c r="G56" s="188"/>
      <c r="H56" s="182"/>
    </row>
    <row r="57" spans="1:8" ht="12.75">
      <c r="A57" s="98">
        <f t="shared" si="0"/>
      </c>
      <c r="D57" s="186"/>
      <c r="E57" s="183"/>
      <c r="F57" s="184"/>
      <c r="G57" s="188"/>
      <c r="H57" s="182"/>
    </row>
    <row r="58" spans="1:8" ht="12.75">
      <c r="A58" s="98">
        <f t="shared" si="0"/>
      </c>
      <c r="C58" s="165" t="s">
        <v>30</v>
      </c>
      <c r="D58" s="186"/>
      <c r="E58" s="183">
        <v>1</v>
      </c>
      <c r="F58" s="184" t="s">
        <v>1</v>
      </c>
      <c r="G58" s="188"/>
      <c r="H58" s="182">
        <f>IF(G58="","",E58*G58)</f>
      </c>
    </row>
    <row r="59" spans="1:8" ht="12.75">
      <c r="A59" s="98">
        <f t="shared" si="0"/>
      </c>
      <c r="D59" s="186"/>
      <c r="E59" s="183"/>
      <c r="F59" s="184"/>
      <c r="G59" s="188"/>
      <c r="H59" s="182"/>
    </row>
    <row r="60" spans="1:8" ht="38.25">
      <c r="A60" s="98" t="str">
        <f t="shared" si="0"/>
        <v>3.</v>
      </c>
      <c r="B60" s="178" t="s">
        <v>14</v>
      </c>
      <c r="C60" s="187" t="s">
        <v>114</v>
      </c>
      <c r="D60" s="186"/>
      <c r="E60" s="183"/>
      <c r="F60" s="184"/>
      <c r="G60" s="188"/>
      <c r="H60" s="182"/>
    </row>
    <row r="61" spans="1:8" ht="12.75">
      <c r="A61" s="98">
        <f t="shared" si="0"/>
      </c>
      <c r="D61" s="186"/>
      <c r="E61" s="183"/>
      <c r="F61" s="184"/>
      <c r="G61" s="188"/>
      <c r="H61" s="182"/>
    </row>
    <row r="62" spans="1:8" ht="12.75">
      <c r="A62" s="98">
        <f t="shared" si="0"/>
      </c>
      <c r="C62" s="165" t="s">
        <v>30</v>
      </c>
      <c r="D62" s="186"/>
      <c r="E62" s="183">
        <v>1</v>
      </c>
      <c r="F62" s="184" t="s">
        <v>1</v>
      </c>
      <c r="G62" s="188"/>
      <c r="H62" s="182">
        <f>IF(G62="","",E62*G62)</f>
      </c>
    </row>
    <row r="63" spans="1:8" ht="12.75">
      <c r="A63" s="98">
        <f t="shared" si="0"/>
      </c>
      <c r="D63" s="186"/>
      <c r="E63" s="183"/>
      <c r="F63" s="184"/>
      <c r="G63" s="188"/>
      <c r="H63" s="182"/>
    </row>
    <row r="64" spans="1:8" ht="76.5">
      <c r="A64" s="98" t="str">
        <f t="shared" si="0"/>
        <v>3.</v>
      </c>
      <c r="B64" s="191" t="s">
        <v>46</v>
      </c>
      <c r="C64" s="179" t="s">
        <v>115</v>
      </c>
      <c r="D64" s="204"/>
      <c r="E64" s="205"/>
      <c r="F64" s="206"/>
      <c r="G64" s="207"/>
      <c r="H64" s="182">
        <f>IF(G64="","",E64*G64)</f>
      </c>
    </row>
    <row r="65" spans="1:8" ht="12.75">
      <c r="A65" s="98">
        <f t="shared" si="0"/>
      </c>
      <c r="C65" s="189" t="s">
        <v>95</v>
      </c>
      <c r="D65" s="184"/>
      <c r="E65" s="183"/>
      <c r="F65" s="184"/>
      <c r="G65" s="188"/>
      <c r="H65" s="182">
        <f>IF(G65="","",E65*G65)</f>
      </c>
    </row>
    <row r="66" spans="1:8" ht="12.75">
      <c r="A66" s="98">
        <f t="shared" si="0"/>
      </c>
      <c r="C66" s="165" t="s">
        <v>30</v>
      </c>
      <c r="D66" s="165"/>
      <c r="E66" s="183">
        <v>1</v>
      </c>
      <c r="F66" s="184" t="s">
        <v>1</v>
      </c>
      <c r="G66" s="188"/>
      <c r="H66" s="182">
        <f>IF(G66="","",E66*G66)</f>
      </c>
    </row>
    <row r="67" spans="1:8" ht="12.75">
      <c r="A67" s="98">
        <f t="shared" si="0"/>
      </c>
      <c r="D67" s="165"/>
      <c r="E67" s="183"/>
      <c r="F67" s="184"/>
      <c r="G67" s="188"/>
      <c r="H67" s="182"/>
    </row>
    <row r="68" spans="1:8" ht="51">
      <c r="A68" s="98" t="str">
        <f t="shared" si="0"/>
        <v>3.</v>
      </c>
      <c r="B68" s="208" t="s">
        <v>47</v>
      </c>
      <c r="C68" s="6" t="s">
        <v>116</v>
      </c>
      <c r="D68" s="1"/>
      <c r="E68" s="157"/>
      <c r="F68" s="157"/>
      <c r="G68" s="209"/>
      <c r="H68" s="210">
        <f>IF(G68="","",#REF!*G68)</f>
      </c>
    </row>
    <row r="69" spans="1:8" ht="12.75">
      <c r="A69" s="98">
        <f t="shared" si="0"/>
      </c>
      <c r="B69" s="208"/>
      <c r="C69" s="6"/>
      <c r="D69" s="1"/>
      <c r="E69" s="157"/>
      <c r="F69" s="157"/>
      <c r="G69" s="209"/>
      <c r="H69" s="210"/>
    </row>
    <row r="70" spans="1:8" ht="12.75">
      <c r="A70" s="98">
        <f t="shared" si="0"/>
      </c>
      <c r="B70" s="208"/>
      <c r="C70" s="1" t="s">
        <v>30</v>
      </c>
      <c r="D70" s="2"/>
      <c r="E70" s="9">
        <v>1</v>
      </c>
      <c r="F70" s="10" t="s">
        <v>1</v>
      </c>
      <c r="G70" s="188"/>
      <c r="H70" s="182">
        <f>IF(G70="","",E70*G70)</f>
      </c>
    </row>
    <row r="71" spans="1:8" ht="12.75">
      <c r="A71" s="98">
        <f t="shared" si="0"/>
      </c>
      <c r="B71" s="208"/>
      <c r="C71" s="1"/>
      <c r="D71" s="2"/>
      <c r="E71" s="9"/>
      <c r="F71" s="10"/>
      <c r="G71" s="157"/>
      <c r="H71" s="157"/>
    </row>
    <row r="72" spans="1:8" ht="12.75">
      <c r="A72" s="98">
        <f aca="true" t="shared" si="3" ref="A72:A120">IF(B72="","","3.")</f>
      </c>
      <c r="B72" s="116"/>
      <c r="C72" s="117" t="s">
        <v>117</v>
      </c>
      <c r="D72" s="116"/>
      <c r="E72" s="116"/>
      <c r="F72" s="116"/>
      <c r="G72" s="116"/>
      <c r="H72" s="116"/>
    </row>
    <row r="73" spans="1:8" ht="12.75">
      <c r="A73" s="98">
        <f t="shared" si="3"/>
      </c>
      <c r="B73" s="208"/>
      <c r="C73" s="1"/>
      <c r="D73" s="2"/>
      <c r="E73" s="9"/>
      <c r="F73" s="10"/>
      <c r="G73" s="157"/>
      <c r="H73" s="157"/>
    </row>
    <row r="74" spans="1:8" ht="229.5">
      <c r="A74" s="98" t="str">
        <f t="shared" si="3"/>
        <v>3.</v>
      </c>
      <c r="B74" s="208" t="s">
        <v>15</v>
      </c>
      <c r="C74" s="49" t="s">
        <v>177</v>
      </c>
      <c r="D74" s="2"/>
      <c r="E74" s="9"/>
      <c r="F74" s="10"/>
      <c r="G74" s="157"/>
      <c r="H74" s="157"/>
    </row>
    <row r="75" spans="1:8" ht="12.75">
      <c r="A75" s="98">
        <f t="shared" si="3"/>
      </c>
      <c r="B75" s="208"/>
      <c r="C75" s="49"/>
      <c r="D75" s="2"/>
      <c r="E75" s="9"/>
      <c r="F75" s="10"/>
      <c r="G75" s="157"/>
      <c r="H75" s="157"/>
    </row>
    <row r="76" spans="1:8" ht="12.75">
      <c r="A76" s="98">
        <f t="shared" si="3"/>
      </c>
      <c r="B76" s="208"/>
      <c r="C76" s="1" t="s">
        <v>30</v>
      </c>
      <c r="D76" s="2"/>
      <c r="E76" s="9">
        <v>1</v>
      </c>
      <c r="F76" s="10" t="s">
        <v>1</v>
      </c>
      <c r="G76" s="188"/>
      <c r="H76" s="182">
        <f>IF(G76="","",E76*G76)</f>
      </c>
    </row>
    <row r="77" spans="1:8" ht="12.75">
      <c r="A77" s="98">
        <f t="shared" si="3"/>
      </c>
      <c r="B77" s="208"/>
      <c r="C77" s="1"/>
      <c r="D77" s="2"/>
      <c r="E77" s="9"/>
      <c r="F77" s="10"/>
      <c r="G77" s="157"/>
      <c r="H77" s="157"/>
    </row>
    <row r="78" spans="1:8" ht="89.25">
      <c r="A78" s="98" t="str">
        <f t="shared" si="3"/>
        <v>3.</v>
      </c>
      <c r="B78" s="208" t="s">
        <v>18</v>
      </c>
      <c r="C78" s="54" t="s">
        <v>208</v>
      </c>
      <c r="D78" s="62"/>
      <c r="E78" s="76"/>
      <c r="F78" s="62"/>
      <c r="G78" s="110"/>
      <c r="H78" s="111"/>
    </row>
    <row r="79" spans="1:8" ht="12.75">
      <c r="A79" s="98">
        <f t="shared" si="3"/>
      </c>
      <c r="B79" s="208"/>
      <c r="C79" s="64"/>
      <c r="D79" s="62"/>
      <c r="E79" s="76"/>
      <c r="F79" s="62"/>
      <c r="G79" s="110"/>
      <c r="H79" s="111">
        <f>IF(G79="","",E64*G79)</f>
      </c>
    </row>
    <row r="80" spans="1:8" ht="12.75">
      <c r="A80" s="98">
        <f t="shared" si="3"/>
      </c>
      <c r="B80" s="208"/>
      <c r="C80" s="64" t="s">
        <v>30</v>
      </c>
      <c r="D80" s="62"/>
      <c r="E80" s="76">
        <v>1</v>
      </c>
      <c r="F80" s="62" t="s">
        <v>1</v>
      </c>
      <c r="G80" s="110"/>
      <c r="H80" s="111">
        <f>IF(G80="","",E66*G80)</f>
      </c>
    </row>
    <row r="81" spans="1:8" ht="12.75">
      <c r="A81" s="98">
        <f t="shared" si="3"/>
      </c>
      <c r="B81" s="208"/>
      <c r="C81" s="1"/>
      <c r="D81" s="2"/>
      <c r="E81" s="9"/>
      <c r="F81" s="10"/>
      <c r="G81" s="157"/>
      <c r="H81" s="157"/>
    </row>
    <row r="82" spans="1:8" ht="191.25">
      <c r="A82" s="98" t="str">
        <f t="shared" si="3"/>
        <v>3.</v>
      </c>
      <c r="B82" s="208" t="s">
        <v>19</v>
      </c>
      <c r="C82" s="49" t="s">
        <v>178</v>
      </c>
      <c r="D82" s="2"/>
      <c r="E82" s="9"/>
      <c r="F82" s="10"/>
      <c r="G82" s="157"/>
      <c r="H82" s="157"/>
    </row>
    <row r="83" spans="1:8" ht="12.75">
      <c r="A83" s="98">
        <f t="shared" si="3"/>
      </c>
      <c r="B83" s="208"/>
      <c r="C83" s="49"/>
      <c r="D83" s="2"/>
      <c r="E83" s="9"/>
      <c r="F83" s="10"/>
      <c r="G83" s="157"/>
      <c r="H83" s="157"/>
    </row>
    <row r="84" spans="1:8" ht="12.75">
      <c r="A84" s="98">
        <f t="shared" si="3"/>
      </c>
      <c r="B84" s="208"/>
      <c r="C84" s="1" t="s">
        <v>30</v>
      </c>
      <c r="D84" s="2"/>
      <c r="E84" s="9">
        <v>1</v>
      </c>
      <c r="F84" s="10" t="s">
        <v>1</v>
      </c>
      <c r="G84" s="110"/>
      <c r="H84" s="111">
        <f>IF(G84="","",E70*G84)</f>
      </c>
    </row>
    <row r="85" spans="1:8" ht="12.75">
      <c r="A85" s="98">
        <f t="shared" si="3"/>
      </c>
      <c r="B85" s="208"/>
      <c r="C85" s="1"/>
      <c r="D85" s="2"/>
      <c r="E85" s="9"/>
      <c r="F85" s="10"/>
      <c r="G85" s="157"/>
      <c r="H85" s="157"/>
    </row>
    <row r="86" spans="1:8" ht="76.5">
      <c r="A86" s="98" t="str">
        <f t="shared" si="3"/>
        <v>3.</v>
      </c>
      <c r="B86" s="75" t="s">
        <v>48</v>
      </c>
      <c r="C86" s="54" t="s">
        <v>209</v>
      </c>
      <c r="D86" s="57"/>
      <c r="E86" s="58"/>
      <c r="F86" s="57"/>
      <c r="G86" s="12"/>
      <c r="H86" s="87">
        <f>IF(G86="","",E86*G86)</f>
      </c>
    </row>
    <row r="87" spans="1:8" ht="12.75">
      <c r="A87" s="98">
        <f t="shared" si="3"/>
      </c>
      <c r="B87" s="75"/>
      <c r="C87" s="53"/>
      <c r="D87" s="57"/>
      <c r="E87" s="58"/>
      <c r="F87" s="57"/>
      <c r="G87" s="12"/>
      <c r="H87" s="87"/>
    </row>
    <row r="88" spans="1:8" ht="12.75">
      <c r="A88" s="98">
        <f t="shared" si="3"/>
      </c>
      <c r="B88" s="75"/>
      <c r="C88" s="53" t="s">
        <v>30</v>
      </c>
      <c r="D88" s="57"/>
      <c r="E88" s="58">
        <v>1</v>
      </c>
      <c r="F88" s="57" t="s">
        <v>1</v>
      </c>
      <c r="G88" s="12"/>
      <c r="H88" s="87">
        <f>IF(G88="","",E88*G88)</f>
      </c>
    </row>
    <row r="89" spans="1:8" ht="12.75">
      <c r="A89" s="98">
        <f t="shared" si="3"/>
      </c>
      <c r="B89" s="208"/>
      <c r="C89" s="1"/>
      <c r="D89" s="2"/>
      <c r="E89" s="9"/>
      <c r="F89" s="10"/>
      <c r="G89" s="157"/>
      <c r="H89" s="157"/>
    </row>
    <row r="90" spans="1:8" ht="89.25">
      <c r="A90" s="98" t="str">
        <f t="shared" si="3"/>
        <v>3.</v>
      </c>
      <c r="B90" s="208" t="s">
        <v>31</v>
      </c>
      <c r="C90" s="54" t="s">
        <v>205</v>
      </c>
      <c r="D90" s="2"/>
      <c r="E90" s="9"/>
      <c r="F90" s="10"/>
      <c r="G90" s="157"/>
      <c r="H90" s="157"/>
    </row>
    <row r="91" spans="1:8" ht="12.75">
      <c r="A91" s="98">
        <f t="shared" si="3"/>
      </c>
      <c r="B91" s="208"/>
      <c r="C91" s="1"/>
      <c r="D91" s="2"/>
      <c r="E91" s="9"/>
      <c r="F91" s="10"/>
      <c r="G91" s="157"/>
      <c r="H91" s="157"/>
    </row>
    <row r="92" spans="1:8" ht="12.75">
      <c r="A92" s="98">
        <f t="shared" si="3"/>
      </c>
      <c r="B92" s="208"/>
      <c r="C92" s="1" t="s">
        <v>30</v>
      </c>
      <c r="D92" s="2"/>
      <c r="E92" s="9">
        <v>1</v>
      </c>
      <c r="F92" s="10" t="s">
        <v>1</v>
      </c>
      <c r="G92" s="12"/>
      <c r="H92" s="87">
        <f>IF(G92="","",E92*G92)</f>
      </c>
    </row>
    <row r="93" spans="1:8" ht="12.75">
      <c r="A93" s="98">
        <f t="shared" si="3"/>
      </c>
      <c r="B93" s="208"/>
      <c r="C93" s="1"/>
      <c r="D93" s="2"/>
      <c r="E93" s="9"/>
      <c r="F93" s="10"/>
      <c r="G93" s="157"/>
      <c r="H93" s="157"/>
    </row>
    <row r="94" spans="1:8" ht="38.25">
      <c r="A94" s="98" t="str">
        <f t="shared" si="3"/>
        <v>3.</v>
      </c>
      <c r="B94" s="208" t="s">
        <v>49</v>
      </c>
      <c r="C94" s="115" t="s">
        <v>211</v>
      </c>
      <c r="D94" s="10"/>
      <c r="E94" s="96"/>
      <c r="F94" s="61"/>
      <c r="G94" s="209"/>
      <c r="H94" s="210"/>
    </row>
    <row r="95" spans="1:8" ht="12.75">
      <c r="A95" s="98">
        <f t="shared" si="3"/>
      </c>
      <c r="B95" s="208"/>
      <c r="C95" s="218"/>
      <c r="D95" s="10"/>
      <c r="E95" s="96"/>
      <c r="F95" s="61"/>
      <c r="G95" s="209"/>
      <c r="H95" s="210"/>
    </row>
    <row r="96" spans="1:8" ht="12.75">
      <c r="A96" s="98">
        <f t="shared" si="3"/>
      </c>
      <c r="B96" s="208"/>
      <c r="C96" s="218" t="s">
        <v>126</v>
      </c>
      <c r="D96" s="10"/>
      <c r="E96" s="96"/>
      <c r="F96" s="61"/>
      <c r="G96" s="209"/>
      <c r="H96" s="210"/>
    </row>
    <row r="97" spans="1:8" ht="12.75">
      <c r="A97" s="98">
        <f t="shared" si="3"/>
      </c>
      <c r="B97" s="208"/>
      <c r="C97" s="218" t="s">
        <v>118</v>
      </c>
      <c r="D97" s="10"/>
      <c r="E97" s="96"/>
      <c r="F97" s="61"/>
      <c r="G97" s="209"/>
      <c r="H97" s="210"/>
    </row>
    <row r="98" spans="1:8" ht="12.75">
      <c r="A98" s="98">
        <f t="shared" si="3"/>
      </c>
      <c r="B98" s="208"/>
      <c r="C98" s="218" t="s">
        <v>119</v>
      </c>
      <c r="D98" s="10"/>
      <c r="E98" s="96"/>
      <c r="F98" s="61"/>
      <c r="G98" s="110"/>
      <c r="H98" s="111"/>
    </row>
    <row r="99" spans="1:8" ht="12.75">
      <c r="A99" s="98">
        <f t="shared" si="3"/>
      </c>
      <c r="B99" s="208"/>
      <c r="C99" s="218" t="s">
        <v>179</v>
      </c>
      <c r="D99" s="10"/>
      <c r="E99" s="96"/>
      <c r="F99" s="61"/>
      <c r="G99" s="110"/>
      <c r="H99" s="111"/>
    </row>
    <row r="100" spans="1:8" ht="12.75">
      <c r="A100" s="98">
        <f t="shared" si="3"/>
      </c>
      <c r="B100" s="208"/>
      <c r="C100" s="218"/>
      <c r="D100" s="10"/>
      <c r="E100" s="96"/>
      <c r="F100" s="61"/>
      <c r="G100" s="110"/>
      <c r="H100" s="111"/>
    </row>
    <row r="101" spans="1:8" ht="12.75">
      <c r="A101" s="98">
        <f t="shared" si="3"/>
      </c>
      <c r="B101" s="208"/>
      <c r="C101" s="218"/>
      <c r="D101" s="10" t="s">
        <v>4</v>
      </c>
      <c r="E101" s="96">
        <v>1</v>
      </c>
      <c r="F101" s="57" t="s">
        <v>1</v>
      </c>
      <c r="G101" s="110"/>
      <c r="H101" s="87">
        <f>IF(G101="","",E101*G101)</f>
      </c>
    </row>
    <row r="102" spans="1:8" ht="12.75">
      <c r="A102" s="98">
        <f t="shared" si="3"/>
      </c>
      <c r="B102" s="208"/>
      <c r="C102" s="218"/>
      <c r="D102" s="10"/>
      <c r="E102" s="96"/>
      <c r="F102" s="57"/>
      <c r="G102" s="110"/>
      <c r="H102" s="111"/>
    </row>
    <row r="103" spans="1:8" ht="38.25">
      <c r="A103" s="98" t="str">
        <f t="shared" si="3"/>
        <v>3.</v>
      </c>
      <c r="B103" s="208" t="s">
        <v>217</v>
      </c>
      <c r="C103" s="115" t="s">
        <v>125</v>
      </c>
      <c r="D103" s="10"/>
      <c r="E103" s="96"/>
      <c r="F103" s="61"/>
      <c r="G103" s="209"/>
      <c r="H103" s="210"/>
    </row>
    <row r="104" spans="1:8" ht="12.75">
      <c r="A104" s="98">
        <f t="shared" si="3"/>
      </c>
      <c r="B104" s="208"/>
      <c r="C104" s="218"/>
      <c r="D104" s="10"/>
      <c r="E104" s="96"/>
      <c r="F104" s="61"/>
      <c r="G104" s="209"/>
      <c r="H104" s="210"/>
    </row>
    <row r="105" spans="1:8" ht="12.75">
      <c r="A105" s="98">
        <f t="shared" si="3"/>
      </c>
      <c r="B105" s="208"/>
      <c r="C105" s="218" t="s">
        <v>126</v>
      </c>
      <c r="D105" s="10"/>
      <c r="E105" s="96"/>
      <c r="F105" s="61"/>
      <c r="G105" s="209"/>
      <c r="H105" s="210"/>
    </row>
    <row r="106" spans="1:8" ht="12.75">
      <c r="A106" s="98">
        <f t="shared" si="3"/>
      </c>
      <c r="B106" s="208"/>
      <c r="C106" s="218" t="s">
        <v>118</v>
      </c>
      <c r="D106" s="10"/>
      <c r="E106" s="96"/>
      <c r="F106" s="61"/>
      <c r="G106" s="209"/>
      <c r="H106" s="210"/>
    </row>
    <row r="107" spans="1:8" ht="12.75">
      <c r="A107" s="98">
        <f t="shared" si="3"/>
      </c>
      <c r="B107" s="208"/>
      <c r="C107" s="218" t="s">
        <v>119</v>
      </c>
      <c r="D107" s="10"/>
      <c r="E107" s="96"/>
      <c r="F107" s="61"/>
      <c r="G107" s="110"/>
      <c r="H107" s="111"/>
    </row>
    <row r="108" spans="1:8" ht="12.75">
      <c r="A108" s="98">
        <f t="shared" si="3"/>
      </c>
      <c r="B108" s="208"/>
      <c r="C108" s="218" t="s">
        <v>127</v>
      </c>
      <c r="D108" s="10"/>
      <c r="E108" s="96"/>
      <c r="F108" s="61"/>
      <c r="G108" s="110"/>
      <c r="H108" s="111"/>
    </row>
    <row r="109" spans="1:8" ht="12.75">
      <c r="A109" s="98">
        <f t="shared" si="3"/>
      </c>
      <c r="B109" s="208"/>
      <c r="C109" s="218"/>
      <c r="D109" s="10"/>
      <c r="E109" s="96"/>
      <c r="F109" s="61"/>
      <c r="G109" s="110"/>
      <c r="H109" s="111"/>
    </row>
    <row r="110" spans="1:8" ht="12.75">
      <c r="A110" s="98">
        <f t="shared" si="3"/>
      </c>
      <c r="B110" s="208"/>
      <c r="C110" s="218"/>
      <c r="D110" s="10" t="s">
        <v>4</v>
      </c>
      <c r="E110" s="96">
        <v>1</v>
      </c>
      <c r="F110" s="57" t="s">
        <v>1</v>
      </c>
      <c r="G110" s="110"/>
      <c r="H110" s="87">
        <f>IF(G110="","",E110*G110)</f>
      </c>
    </row>
    <row r="111" spans="1:8" ht="12.75">
      <c r="A111" s="98">
        <f t="shared" si="3"/>
      </c>
      <c r="B111" s="208"/>
      <c r="C111" s="1"/>
      <c r="D111" s="2"/>
      <c r="E111" s="9"/>
      <c r="F111" s="10"/>
      <c r="G111" s="157"/>
      <c r="H111" s="157"/>
    </row>
    <row r="112" spans="1:8" ht="102">
      <c r="A112" s="98" t="str">
        <f t="shared" si="3"/>
        <v>3.</v>
      </c>
      <c r="B112" s="208" t="s">
        <v>35</v>
      </c>
      <c r="C112" s="54" t="s">
        <v>120</v>
      </c>
      <c r="D112" s="62"/>
      <c r="E112" s="76"/>
      <c r="F112" s="62"/>
      <c r="G112" s="110"/>
      <c r="H112" s="111"/>
    </row>
    <row r="113" spans="1:8" ht="12.75">
      <c r="A113" s="98">
        <f t="shared" si="3"/>
      </c>
      <c r="B113" s="208"/>
      <c r="C113" s="64"/>
      <c r="D113" s="62"/>
      <c r="E113" s="76"/>
      <c r="F113" s="62"/>
      <c r="G113" s="110"/>
      <c r="H113" s="111">
        <f>IF(G113="","",E99*G113)</f>
      </c>
    </row>
    <row r="114" spans="1:8" ht="12.75">
      <c r="A114" s="98">
        <f t="shared" si="3"/>
      </c>
      <c r="B114" s="208"/>
      <c r="C114" s="64" t="s">
        <v>30</v>
      </c>
      <c r="D114" s="62"/>
      <c r="E114" s="76">
        <v>1</v>
      </c>
      <c r="F114" s="62" t="s">
        <v>1</v>
      </c>
      <c r="G114" s="110"/>
      <c r="H114" s="87">
        <f>IF(G114="","",E114*G114)</f>
      </c>
    </row>
    <row r="115" spans="1:8" ht="12.75">
      <c r="A115" s="98">
        <f t="shared" si="3"/>
      </c>
      <c r="B115" s="208"/>
      <c r="C115" s="1"/>
      <c r="D115" s="2"/>
      <c r="E115" s="9"/>
      <c r="F115" s="10"/>
      <c r="G115" s="157"/>
      <c r="H115" s="157"/>
    </row>
    <row r="116" spans="1:8" ht="51">
      <c r="A116" s="98" t="str">
        <f t="shared" si="3"/>
        <v>3.</v>
      </c>
      <c r="B116" s="208" t="s">
        <v>36</v>
      </c>
      <c r="C116" s="54" t="s">
        <v>180</v>
      </c>
      <c r="D116" s="62"/>
      <c r="E116" s="137"/>
      <c r="F116" s="62"/>
      <c r="G116" s="110"/>
      <c r="H116" s="111"/>
    </row>
    <row r="117" spans="1:8" ht="12.75">
      <c r="A117" s="98">
        <f t="shared" si="3"/>
      </c>
      <c r="B117" s="208"/>
      <c r="C117" s="64"/>
      <c r="D117" s="62"/>
      <c r="E117" s="76"/>
      <c r="F117" s="62"/>
      <c r="G117" s="110"/>
      <c r="H117" s="111">
        <f>IF(G117="","",#REF!*G117)</f>
      </c>
    </row>
    <row r="118" spans="1:8" ht="12.75">
      <c r="A118" s="98">
        <f t="shared" si="3"/>
      </c>
      <c r="B118" s="208"/>
      <c r="C118" s="64" t="s">
        <v>30</v>
      </c>
      <c r="D118" s="62"/>
      <c r="E118" s="76">
        <v>1</v>
      </c>
      <c r="F118" s="62" t="s">
        <v>1</v>
      </c>
      <c r="G118" s="110"/>
      <c r="H118" s="87">
        <f>IF(G118="","",E118*G118)</f>
      </c>
    </row>
    <row r="119" spans="1:8" ht="12.75">
      <c r="A119" s="98">
        <f t="shared" si="3"/>
      </c>
      <c r="B119" s="208"/>
      <c r="C119" s="64"/>
      <c r="D119" s="62"/>
      <c r="E119" s="76"/>
      <c r="F119" s="62"/>
      <c r="G119" s="110"/>
      <c r="H119" s="111">
        <f>IF(G119="","",#REF!*G119)</f>
      </c>
    </row>
    <row r="120" spans="1:8" ht="102">
      <c r="A120" s="98" t="str">
        <f t="shared" si="3"/>
        <v>3.</v>
      </c>
      <c r="B120" s="129" t="s">
        <v>218</v>
      </c>
      <c r="C120" s="221" t="s">
        <v>128</v>
      </c>
      <c r="D120" s="4"/>
      <c r="E120" s="3"/>
      <c r="F120" s="4"/>
      <c r="G120" s="63"/>
      <c r="H120" s="222">
        <f>IF(G120="","",E120*G120)</f>
      </c>
    </row>
    <row r="121" spans="1:8" ht="12.75">
      <c r="A121" s="98">
        <f>IF(B121="","","1.")</f>
      </c>
      <c r="B121" s="129"/>
      <c r="C121" s="53"/>
      <c r="D121" s="4"/>
      <c r="E121" s="3"/>
      <c r="F121" s="4"/>
      <c r="G121" s="63"/>
      <c r="H121" s="222">
        <f>IF(G121="","",E121*G121)</f>
      </c>
    </row>
    <row r="122" spans="1:8" ht="12.75">
      <c r="A122" s="98">
        <f>IF(B122="","","1.")</f>
      </c>
      <c r="B122" s="129"/>
      <c r="C122" s="53" t="s">
        <v>124</v>
      </c>
      <c r="D122" s="62" t="s">
        <v>4</v>
      </c>
      <c r="E122" s="10">
        <v>1</v>
      </c>
      <c r="F122" s="10" t="s">
        <v>1</v>
      </c>
      <c r="G122" s="12"/>
      <c r="H122" s="87">
        <f>IF(G122="","",E122*G122)</f>
      </c>
    </row>
    <row r="123" spans="1:8" ht="12.75">
      <c r="A123" s="98">
        <f>IF(B123="","","1.")</f>
      </c>
      <c r="B123" s="208"/>
      <c r="C123" s="64"/>
      <c r="D123" s="62"/>
      <c r="E123" s="76"/>
      <c r="F123" s="62"/>
      <c r="G123" s="110"/>
      <c r="H123" s="111"/>
    </row>
    <row r="124" spans="1:8" ht="12.75">
      <c r="A124" s="211" t="s">
        <v>16</v>
      </c>
      <c r="B124" s="163"/>
      <c r="C124" s="212" t="str">
        <f>C1</f>
        <v>PRIPREMA POTROŠNE TOPLE VODE</v>
      </c>
      <c r="D124" s="213"/>
      <c r="E124" s="214" t="s">
        <v>3</v>
      </c>
      <c r="F124" s="215"/>
      <c r="G124" s="216"/>
      <c r="H124" s="133">
        <f>IF(SUM(H7:H123)=0,"",SUM(H7:H123))</f>
      </c>
    </row>
  </sheetData>
  <sheetProtection/>
  <mergeCells count="3">
    <mergeCell ref="C1:G1"/>
    <mergeCell ref="A2:H2"/>
    <mergeCell ref="A3:B3"/>
  </mergeCells>
  <printOptions/>
  <pageMargins left="0.7874015748031497" right="0.1968503937007874" top="0.5905511811023623" bottom="0.5905511811023623" header="0.35433070866141736" footer="0.35433070866141736"/>
  <pageSetup horizontalDpi="180" verticalDpi="180" orientation="portrait" paperSize="9" r:id="rId1"/>
  <headerFooter alignWithMargins="0">
    <oddHeader>&amp;R&amp;8str.&amp;P</oddHeader>
    <oddFooter>&amp;CAMF inženjering</oddFooter>
  </headerFooter>
  <rowBreaks count="2" manualBreakCount="2">
    <brk id="71" max="7" man="1"/>
    <brk id="11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301"/>
  <sheetViews>
    <sheetView view="pageBreakPreview" zoomScaleSheetLayoutView="100" zoomScalePageLayoutView="0" workbookViewId="0" topLeftCell="A34">
      <selection activeCell="G47" sqref="G7:G47"/>
    </sheetView>
  </sheetViews>
  <sheetFormatPr defaultColWidth="9.140625" defaultRowHeight="12.75"/>
  <cols>
    <col min="1" max="1" width="3.57421875" style="86" customWidth="1"/>
    <col min="2" max="2" width="3.7109375" style="144" customWidth="1"/>
    <col min="3" max="3" width="40.421875" style="143" customWidth="1"/>
    <col min="4" max="4" width="5.7109375" style="1" customWidth="1"/>
    <col min="5" max="5" width="9.7109375" style="1" customWidth="1"/>
    <col min="6" max="6" width="2.421875" style="1" customWidth="1"/>
    <col min="7" max="7" width="10.421875" style="7" customWidth="1"/>
    <col min="8" max="8" width="17.28125" style="7" customWidth="1"/>
    <col min="9" max="16384" width="9.140625" style="1" customWidth="1"/>
  </cols>
  <sheetData>
    <row r="1" spans="1:8" ht="12.75">
      <c r="A1" s="119" t="s">
        <v>20</v>
      </c>
      <c r="B1" s="120"/>
      <c r="C1" s="262" t="s">
        <v>82</v>
      </c>
      <c r="D1" s="263"/>
      <c r="E1" s="263"/>
      <c r="F1" s="263"/>
      <c r="G1" s="263"/>
      <c r="H1" s="264"/>
    </row>
    <row r="2" spans="1:8" ht="12.75">
      <c r="A2" s="245" t="str">
        <f>C1</f>
        <v>ZAJEDNIČKE STAVKE</v>
      </c>
      <c r="B2" s="246"/>
      <c r="C2" s="246"/>
      <c r="D2" s="246"/>
      <c r="E2" s="246"/>
      <c r="F2" s="246"/>
      <c r="G2" s="246"/>
      <c r="H2" s="247"/>
    </row>
    <row r="3" spans="1:8" ht="25.5">
      <c r="A3" s="265" t="s">
        <v>9</v>
      </c>
      <c r="B3" s="266"/>
      <c r="C3" s="121" t="s">
        <v>5</v>
      </c>
      <c r="D3" s="122" t="s">
        <v>10</v>
      </c>
      <c r="E3" s="123" t="s">
        <v>6</v>
      </c>
      <c r="F3" s="124"/>
      <c r="G3" s="125" t="s">
        <v>8</v>
      </c>
      <c r="H3" s="126" t="s">
        <v>7</v>
      </c>
    </row>
    <row r="4" spans="1:8" ht="12.75">
      <c r="A4" s="229"/>
      <c r="B4" s="229"/>
      <c r="C4" s="230"/>
      <c r="D4" s="229"/>
      <c r="E4" s="231"/>
      <c r="F4" s="232"/>
      <c r="G4" s="233"/>
      <c r="H4" s="234"/>
    </row>
    <row r="5" spans="1:8" ht="178.5">
      <c r="A5" s="74" t="s">
        <v>20</v>
      </c>
      <c r="B5" s="75" t="s">
        <v>33</v>
      </c>
      <c r="C5" s="54" t="s">
        <v>173</v>
      </c>
      <c r="D5" s="10"/>
      <c r="E5" s="9"/>
      <c r="F5" s="10"/>
      <c r="G5" s="235"/>
      <c r="H5" s="92"/>
    </row>
    <row r="6" spans="1:8" ht="12.75">
      <c r="A6" s="74"/>
      <c r="B6" s="75"/>
      <c r="C6" s="54"/>
      <c r="D6" s="10"/>
      <c r="E6" s="9"/>
      <c r="F6" s="10"/>
      <c r="G6" s="235"/>
      <c r="H6" s="92"/>
    </row>
    <row r="7" spans="1:8" ht="12.75">
      <c r="A7" s="75" t="s">
        <v>51</v>
      </c>
      <c r="B7" s="75"/>
      <c r="C7" s="52"/>
      <c r="D7" s="57" t="s">
        <v>172</v>
      </c>
      <c r="E7" s="58">
        <v>120</v>
      </c>
      <c r="F7" s="57" t="s">
        <v>1</v>
      </c>
      <c r="G7" s="12"/>
      <c r="H7" s="87">
        <f>IF(G7="","",E7*G7)</f>
      </c>
    </row>
    <row r="8" spans="1:8" ht="12.75">
      <c r="A8" s="229"/>
      <c r="B8" s="229"/>
      <c r="C8" s="230"/>
      <c r="D8" s="229"/>
      <c r="E8" s="231"/>
      <c r="F8" s="232"/>
      <c r="G8" s="233"/>
      <c r="H8" s="234"/>
    </row>
    <row r="9" spans="1:8" ht="25.5">
      <c r="A9" s="73" t="s">
        <v>20</v>
      </c>
      <c r="B9" s="84" t="s">
        <v>2</v>
      </c>
      <c r="C9" s="227" t="s">
        <v>171</v>
      </c>
      <c r="D9" s="219"/>
      <c r="E9" s="219"/>
      <c r="F9" s="219"/>
      <c r="G9" s="228"/>
      <c r="H9" s="113">
        <f>IF(G9="","",E9*G9)</f>
      </c>
    </row>
    <row r="10" spans="1:8" ht="12.75">
      <c r="A10" s="73"/>
      <c r="B10" s="84"/>
      <c r="C10" s="219"/>
      <c r="D10" s="219"/>
      <c r="E10" s="219"/>
      <c r="F10" s="219"/>
      <c r="G10" s="228"/>
      <c r="H10" s="113">
        <f>IF(G10="","",E10*G10)</f>
      </c>
    </row>
    <row r="11" spans="1:8" ht="12.75">
      <c r="A11" s="73"/>
      <c r="B11" s="84"/>
      <c r="C11" s="219"/>
      <c r="D11" s="220" t="s">
        <v>172</v>
      </c>
      <c r="E11" s="220">
        <v>80</v>
      </c>
      <c r="F11" s="220" t="s">
        <v>1</v>
      </c>
      <c r="G11" s="228"/>
      <c r="H11" s="113">
        <f>IF(G11="","",E11*G11)</f>
      </c>
    </row>
    <row r="12" spans="1:8" ht="12.75">
      <c r="A12" s="93"/>
      <c r="B12" s="84"/>
      <c r="C12" s="66"/>
      <c r="D12" s="10"/>
      <c r="E12" s="96"/>
      <c r="F12" s="61"/>
      <c r="G12" s="107"/>
      <c r="H12" s="92"/>
    </row>
    <row r="13" spans="1:8" ht="25.5">
      <c r="A13" s="98" t="s">
        <v>20</v>
      </c>
      <c r="B13" s="84" t="s">
        <v>16</v>
      </c>
      <c r="C13" s="6" t="s">
        <v>37</v>
      </c>
      <c r="D13" s="10"/>
      <c r="E13" s="9"/>
      <c r="F13" s="10"/>
      <c r="G13" s="112"/>
      <c r="H13" s="113">
        <f>IF(G13="","",#REF!*G13)</f>
      </c>
    </row>
    <row r="14" spans="1:8" ht="12.75">
      <c r="A14" s="98">
        <f aca="true" t="shared" si="0" ref="A14:A44">IF(B10="","","7.")</f>
      </c>
      <c r="B14" s="84"/>
      <c r="C14" s="1"/>
      <c r="D14" s="10"/>
      <c r="E14" s="9"/>
      <c r="F14" s="10"/>
      <c r="G14" s="112"/>
      <c r="H14" s="113">
        <f>IF(G14="","",#REF!*G14)</f>
      </c>
    </row>
    <row r="15" spans="1:8" ht="12.75">
      <c r="A15" s="98">
        <f t="shared" si="0"/>
      </c>
      <c r="B15" s="84"/>
      <c r="C15" s="1" t="s">
        <v>30</v>
      </c>
      <c r="D15" s="10"/>
      <c r="E15" s="9">
        <v>1</v>
      </c>
      <c r="F15" s="10" t="s">
        <v>1</v>
      </c>
      <c r="G15" s="110"/>
      <c r="H15" s="87">
        <f>IF(G15="","",E15*G15)</f>
      </c>
    </row>
    <row r="16" spans="1:8" ht="12.75">
      <c r="A16" s="98">
        <f t="shared" si="0"/>
      </c>
      <c r="B16" s="84"/>
      <c r="C16" s="1"/>
      <c r="D16" s="10"/>
      <c r="E16" s="12"/>
      <c r="F16" s="10"/>
      <c r="G16" s="112"/>
      <c r="H16" s="111">
        <f>IF(G16="","",#REF!*G16)</f>
      </c>
    </row>
    <row r="17" spans="1:8" ht="12.75">
      <c r="A17" s="98" t="s">
        <v>20</v>
      </c>
      <c r="B17" s="84" t="s">
        <v>20</v>
      </c>
      <c r="C17" s="1" t="s">
        <v>32</v>
      </c>
      <c r="D17" s="10"/>
      <c r="E17" s="9"/>
      <c r="F17" s="10"/>
      <c r="G17" s="112"/>
      <c r="H17" s="111">
        <f>IF(G17="","",#REF!*G17)</f>
      </c>
    </row>
    <row r="18" spans="1:8" ht="12.75">
      <c r="A18" s="98">
        <f t="shared" si="0"/>
      </c>
      <c r="B18" s="84"/>
      <c r="C18" s="1"/>
      <c r="D18" s="10"/>
      <c r="E18" s="9"/>
      <c r="F18" s="10"/>
      <c r="G18" s="112"/>
      <c r="H18" s="111">
        <f>IF(G18="","",#REF!*G18)</f>
      </c>
    </row>
    <row r="19" spans="1:8" ht="12.75">
      <c r="A19" s="98">
        <f t="shared" si="0"/>
      </c>
      <c r="B19" s="84"/>
      <c r="C19" s="1" t="s">
        <v>30</v>
      </c>
      <c r="D19" s="10"/>
      <c r="E19" s="9">
        <v>1</v>
      </c>
      <c r="F19" s="10" t="s">
        <v>1</v>
      </c>
      <c r="G19" s="112"/>
      <c r="H19" s="87">
        <f>IF(G19="","",E19*G19)</f>
      </c>
    </row>
    <row r="20" spans="1:8" ht="12.75">
      <c r="A20" s="98">
        <f t="shared" si="0"/>
      </c>
      <c r="B20" s="84"/>
      <c r="C20" s="1"/>
      <c r="D20" s="10"/>
      <c r="E20" s="9"/>
      <c r="F20" s="10"/>
      <c r="G20" s="112"/>
      <c r="H20" s="111">
        <f>IF(G20="","",#REF!*G20)</f>
      </c>
    </row>
    <row r="21" spans="1:8" ht="25.5">
      <c r="A21" s="98" t="s">
        <v>20</v>
      </c>
      <c r="B21" s="84" t="s">
        <v>17</v>
      </c>
      <c r="C21" s="6" t="s">
        <v>43</v>
      </c>
      <c r="D21" s="10"/>
      <c r="E21" s="9"/>
      <c r="F21" s="10"/>
      <c r="G21" s="112"/>
      <c r="H21" s="111">
        <f>IF(G21="","",#REF!*G21)</f>
      </c>
    </row>
    <row r="22" spans="1:8" ht="12.75">
      <c r="A22" s="98">
        <f t="shared" si="0"/>
      </c>
      <c r="B22" s="84"/>
      <c r="C22" s="1"/>
      <c r="D22" s="10"/>
      <c r="E22" s="9"/>
      <c r="F22" s="10"/>
      <c r="G22" s="112"/>
      <c r="H22" s="111">
        <f>IF(G22="","",#REF!*G22)</f>
      </c>
    </row>
    <row r="23" spans="1:8" ht="12.75">
      <c r="A23" s="98">
        <f t="shared" si="0"/>
      </c>
      <c r="B23" s="84"/>
      <c r="C23" s="1" t="s">
        <v>30</v>
      </c>
      <c r="D23" s="10"/>
      <c r="E23" s="9">
        <v>1</v>
      </c>
      <c r="F23" s="10" t="s">
        <v>1</v>
      </c>
      <c r="G23" s="112"/>
      <c r="H23" s="87">
        <f>IF(G23="","",E23*G23)</f>
      </c>
    </row>
    <row r="24" spans="1:8" ht="12.75">
      <c r="A24" s="98">
        <f t="shared" si="0"/>
      </c>
      <c r="B24" s="84"/>
      <c r="C24" s="1"/>
      <c r="D24" s="10"/>
      <c r="E24" s="9"/>
      <c r="F24" s="10"/>
      <c r="G24" s="112"/>
      <c r="H24" s="111">
        <f>IF(G24="","",#REF!*G24)</f>
      </c>
    </row>
    <row r="25" spans="1:8" ht="12.75">
      <c r="A25" s="98" t="s">
        <v>20</v>
      </c>
      <c r="B25" s="84" t="s">
        <v>21</v>
      </c>
      <c r="C25" s="66" t="s">
        <v>73</v>
      </c>
      <c r="D25" s="10"/>
      <c r="E25" s="9"/>
      <c r="F25" s="10"/>
      <c r="G25" s="107"/>
      <c r="H25" s="111">
        <f>IF(G25="","",#REF!*G25)</f>
      </c>
    </row>
    <row r="26" spans="1:8" ht="12.75">
      <c r="A26" s="98">
        <f t="shared" si="0"/>
      </c>
      <c r="B26" s="84"/>
      <c r="C26" s="1"/>
      <c r="D26" s="10"/>
      <c r="E26" s="9"/>
      <c r="F26" s="10"/>
      <c r="G26" s="107"/>
      <c r="H26" s="111">
        <f>IF(G26="","",#REF!*G26)</f>
      </c>
    </row>
    <row r="27" spans="1:8" ht="12.75">
      <c r="A27" s="98">
        <f t="shared" si="0"/>
      </c>
      <c r="B27" s="84"/>
      <c r="C27" s="1" t="s">
        <v>30</v>
      </c>
      <c r="D27" s="10"/>
      <c r="E27" s="9">
        <v>1</v>
      </c>
      <c r="F27" s="10" t="s">
        <v>1</v>
      </c>
      <c r="G27" s="107"/>
      <c r="H27" s="87">
        <f>IF(G27="","",E27*G27)</f>
      </c>
    </row>
    <row r="28" spans="1:8" ht="12.75">
      <c r="A28" s="98">
        <f t="shared" si="0"/>
      </c>
      <c r="B28" s="84"/>
      <c r="C28" s="1"/>
      <c r="D28" s="10"/>
      <c r="E28" s="9"/>
      <c r="F28" s="10"/>
      <c r="G28" s="107"/>
      <c r="H28" s="111">
        <f>IF(G28="","",#REF!*G28)</f>
      </c>
    </row>
    <row r="29" spans="1:8" ht="63.75">
      <c r="A29" s="98" t="s">
        <v>20</v>
      </c>
      <c r="B29" s="84" t="s">
        <v>11</v>
      </c>
      <c r="C29" s="66" t="s">
        <v>74</v>
      </c>
      <c r="D29" s="10"/>
      <c r="E29" s="9"/>
      <c r="F29" s="10"/>
      <c r="G29" s="107"/>
      <c r="H29" s="111">
        <f>IF(G29="","",#REF!*G29)</f>
      </c>
    </row>
    <row r="30" spans="1:8" ht="12.75">
      <c r="A30" s="98">
        <f t="shared" si="0"/>
      </c>
      <c r="B30" s="84"/>
      <c r="C30" s="1"/>
      <c r="D30" s="10"/>
      <c r="E30" s="9"/>
      <c r="F30" s="10"/>
      <c r="G30" s="107"/>
      <c r="H30" s="111">
        <f>IF(G30="","",#REF!*G30)</f>
      </c>
    </row>
    <row r="31" spans="1:8" ht="12.75">
      <c r="A31" s="98">
        <f t="shared" si="0"/>
      </c>
      <c r="B31" s="84"/>
      <c r="C31" s="1" t="s">
        <v>30</v>
      </c>
      <c r="D31" s="10"/>
      <c r="E31" s="9">
        <v>1</v>
      </c>
      <c r="F31" s="10" t="s">
        <v>1</v>
      </c>
      <c r="G31" s="235"/>
      <c r="H31" s="87">
        <f>IF(G31="","",E31*G31)</f>
      </c>
    </row>
    <row r="32" spans="1:8" ht="12.75">
      <c r="A32" s="98">
        <f t="shared" si="0"/>
      </c>
      <c r="B32" s="84"/>
      <c r="C32" s="1"/>
      <c r="D32" s="10"/>
      <c r="E32" s="9"/>
      <c r="F32" s="10"/>
      <c r="G32" s="107"/>
      <c r="H32" s="111">
        <f>IF(G32="","",#REF!*G32)</f>
      </c>
    </row>
    <row r="33" spans="1:8" ht="63.75">
      <c r="A33" s="98" t="s">
        <v>20</v>
      </c>
      <c r="B33" s="84" t="s">
        <v>45</v>
      </c>
      <c r="C33" s="53" t="s">
        <v>83</v>
      </c>
      <c r="D33" s="62"/>
      <c r="E33" s="76"/>
      <c r="F33" s="62"/>
      <c r="G33" s="112"/>
      <c r="H33" s="111">
        <f>IF(G33="","",#REF!*G33)</f>
      </c>
    </row>
    <row r="34" spans="1:8" ht="12.75">
      <c r="A34" s="98">
        <f t="shared" si="0"/>
      </c>
      <c r="B34" s="84"/>
      <c r="C34" s="64"/>
      <c r="D34" s="62"/>
      <c r="E34" s="76"/>
      <c r="F34" s="62"/>
      <c r="G34" s="112"/>
      <c r="H34" s="111">
        <f>IF(G34="","",#REF!*G34)</f>
      </c>
    </row>
    <row r="35" spans="1:8" ht="12.75">
      <c r="A35" s="98">
        <f t="shared" si="0"/>
      </c>
      <c r="B35" s="84"/>
      <c r="C35" s="64" t="s">
        <v>30</v>
      </c>
      <c r="D35" s="62"/>
      <c r="E35" s="76">
        <v>1</v>
      </c>
      <c r="F35" s="62" t="s">
        <v>1</v>
      </c>
      <c r="G35" s="114"/>
      <c r="H35" s="87">
        <f>IF(G35="","",E35*G35)</f>
      </c>
    </row>
    <row r="36" spans="1:8" ht="12.75">
      <c r="A36" s="98">
        <f t="shared" si="0"/>
      </c>
      <c r="B36" s="84"/>
      <c r="C36" s="64"/>
      <c r="D36" s="62"/>
      <c r="E36" s="76"/>
      <c r="F36" s="62"/>
      <c r="G36" s="114"/>
      <c r="H36" s="111">
        <f>IF(G36="","",#REF!*G36)</f>
      </c>
    </row>
    <row r="37" spans="1:8" ht="51">
      <c r="A37" s="98" t="s">
        <v>20</v>
      </c>
      <c r="B37" s="84" t="s">
        <v>12</v>
      </c>
      <c r="C37" s="53" t="s">
        <v>75</v>
      </c>
      <c r="D37" s="10"/>
      <c r="E37" s="9"/>
      <c r="F37" s="10"/>
      <c r="G37" s="107"/>
      <c r="H37" s="111">
        <f>IF(G37="","",#REF!*G37)</f>
      </c>
    </row>
    <row r="38" spans="1:8" ht="12.75">
      <c r="A38" s="98">
        <f t="shared" si="0"/>
      </c>
      <c r="B38" s="84"/>
      <c r="C38" s="1"/>
      <c r="D38" s="10"/>
      <c r="E38" s="9"/>
      <c r="F38" s="10"/>
      <c r="G38" s="107"/>
      <c r="H38" s="111">
        <f>IF(G38="","",#REF!*G38)</f>
      </c>
    </row>
    <row r="39" spans="1:8" ht="12.75">
      <c r="A39" s="98">
        <f t="shared" si="0"/>
      </c>
      <c r="B39" s="84"/>
      <c r="C39" s="64" t="s">
        <v>30</v>
      </c>
      <c r="D39" s="62"/>
      <c r="E39" s="76">
        <v>1</v>
      </c>
      <c r="F39" s="62" t="s">
        <v>1</v>
      </c>
      <c r="G39" s="114"/>
      <c r="H39" s="87">
        <f>IF(G39="","",E39*G39)</f>
      </c>
    </row>
    <row r="40" spans="1:8" ht="12.75">
      <c r="A40" s="98">
        <f t="shared" si="0"/>
      </c>
      <c r="B40" s="84"/>
      <c r="C40" s="1"/>
      <c r="D40" s="10"/>
      <c r="E40" s="9"/>
      <c r="F40" s="10"/>
      <c r="G40" s="107"/>
      <c r="H40" s="111">
        <f>IF(G40="","",#REF!*G40)</f>
      </c>
    </row>
    <row r="41" spans="1:8" ht="51">
      <c r="A41" s="98" t="s">
        <v>20</v>
      </c>
      <c r="B41" s="84" t="s">
        <v>13</v>
      </c>
      <c r="C41" s="6" t="s">
        <v>76</v>
      </c>
      <c r="D41" s="62"/>
      <c r="E41" s="76"/>
      <c r="F41" s="62"/>
      <c r="G41" s="114"/>
      <c r="H41" s="111">
        <f>IF(G41="","",#REF!*G41)</f>
      </c>
    </row>
    <row r="42" spans="1:8" ht="12.75">
      <c r="A42" s="98">
        <f t="shared" si="0"/>
      </c>
      <c r="B42" s="1"/>
      <c r="C42" s="64"/>
      <c r="D42" s="62"/>
      <c r="E42" s="76"/>
      <c r="F42" s="62"/>
      <c r="G42" s="114"/>
      <c r="H42" s="111">
        <f>IF(G42="","",#REF!*G42)</f>
      </c>
    </row>
    <row r="43" spans="1:8" ht="12.75">
      <c r="A43" s="98">
        <f t="shared" si="0"/>
      </c>
      <c r="B43" s="1"/>
      <c r="C43" s="64" t="s">
        <v>30</v>
      </c>
      <c r="D43" s="62"/>
      <c r="E43" s="76">
        <v>1</v>
      </c>
      <c r="F43" s="62" t="s">
        <v>1</v>
      </c>
      <c r="G43" s="114"/>
      <c r="H43" s="87">
        <f>IF(G43="","",E43*G43)</f>
      </c>
    </row>
    <row r="44" spans="1:8" ht="12.75">
      <c r="A44" s="98">
        <f t="shared" si="0"/>
      </c>
      <c r="B44" s="1"/>
      <c r="C44" s="1"/>
      <c r="D44" s="10"/>
      <c r="E44" s="9"/>
      <c r="F44" s="10"/>
      <c r="G44" s="112"/>
      <c r="H44" s="111">
        <f>IF(G44="","",#REF!*G44)</f>
      </c>
    </row>
    <row r="45" spans="1:8" ht="12.75">
      <c r="A45" s="98" t="s">
        <v>20</v>
      </c>
      <c r="B45" s="84" t="s">
        <v>14</v>
      </c>
      <c r="C45" s="6" t="s">
        <v>84</v>
      </c>
      <c r="D45" s="10"/>
      <c r="E45" s="9"/>
      <c r="F45" s="10"/>
      <c r="G45" s="97"/>
      <c r="H45" s="111">
        <f>IF(G45="","",#REF!*G45)</f>
      </c>
    </row>
    <row r="46" spans="1:8" ht="12.75">
      <c r="A46" s="98">
        <f>IF(B46="","","7.")</f>
      </c>
      <c r="B46" s="84"/>
      <c r="C46" s="1"/>
      <c r="D46" s="10"/>
      <c r="E46" s="9"/>
      <c r="F46" s="10"/>
      <c r="G46" s="110"/>
      <c r="H46" s="111">
        <f>IF(G46="","",#REF!*G46)</f>
      </c>
    </row>
    <row r="47" spans="1:8" ht="12.75">
      <c r="A47" s="98">
        <f>IF(B47="","","7.")</f>
      </c>
      <c r="B47" s="84"/>
      <c r="C47" s="1" t="s">
        <v>30</v>
      </c>
      <c r="D47" s="10"/>
      <c r="E47" s="58">
        <v>1</v>
      </c>
      <c r="F47" s="10" t="s">
        <v>1</v>
      </c>
      <c r="G47" s="110"/>
      <c r="H47" s="87">
        <f>IF(G47="","",E47*G47)</f>
      </c>
    </row>
    <row r="48" spans="1:8" ht="12.75">
      <c r="A48" s="98"/>
      <c r="B48" s="84"/>
      <c r="C48" s="1"/>
      <c r="D48" s="10"/>
      <c r="E48" s="58"/>
      <c r="F48" s="10"/>
      <c r="G48" s="110"/>
      <c r="H48" s="111"/>
    </row>
    <row r="49" spans="1:8" ht="12.75">
      <c r="A49" s="267" t="str">
        <f>A1</f>
        <v>4.</v>
      </c>
      <c r="B49" s="268"/>
      <c r="C49" s="132" t="str">
        <f>C1</f>
        <v>ZAJEDNIČKE STAVKE</v>
      </c>
      <c r="D49" s="69"/>
      <c r="E49" s="70" t="s">
        <v>3</v>
      </c>
      <c r="F49" s="68"/>
      <c r="G49" s="68"/>
      <c r="H49" s="133">
        <f>IF(SUM(H7:H48)=0,"",SUM(H7:H48))</f>
      </c>
    </row>
    <row r="50" spans="1:8" ht="12.75">
      <c r="A50" s="93"/>
      <c r="B50" s="73"/>
      <c r="C50" s="52"/>
      <c r="D50" s="57"/>
      <c r="E50" s="58"/>
      <c r="F50" s="57"/>
      <c r="G50" s="112"/>
      <c r="H50" s="113">
        <f>IF(G50="","",E14*G50)</f>
      </c>
    </row>
    <row r="51" spans="1:8" ht="12.75">
      <c r="A51" s="93"/>
      <c r="B51" s="73"/>
      <c r="C51" s="52"/>
      <c r="D51" s="57"/>
      <c r="E51" s="58"/>
      <c r="F51" s="57"/>
      <c r="G51" s="112"/>
      <c r="H51" s="113">
        <f>IF(G51="","",E15*G51)</f>
      </c>
    </row>
    <row r="52" spans="1:8" ht="12.75">
      <c r="A52" s="93"/>
      <c r="B52" s="73"/>
      <c r="C52" s="52"/>
      <c r="D52" s="57"/>
      <c r="E52" s="58"/>
      <c r="F52" s="57"/>
      <c r="G52" s="112"/>
      <c r="H52" s="113"/>
    </row>
    <row r="53" spans="1:8" ht="12.75">
      <c r="A53" s="93"/>
      <c r="B53" s="84"/>
      <c r="C53" s="6"/>
      <c r="D53" s="10"/>
      <c r="E53" s="9"/>
      <c r="F53" s="10"/>
      <c r="G53" s="112"/>
      <c r="H53" s="113">
        <f>IF(G53="","",E17*G53)</f>
      </c>
    </row>
    <row r="54" spans="1:8" ht="12.75">
      <c r="A54" s="93"/>
      <c r="B54" s="84"/>
      <c r="C54" s="1"/>
      <c r="D54" s="10"/>
      <c r="E54" s="9"/>
      <c r="F54" s="10"/>
      <c r="G54" s="112"/>
      <c r="H54" s="113">
        <f>IF(G54="","",E18*G54)</f>
      </c>
    </row>
    <row r="55" spans="1:8" ht="12.75">
      <c r="A55" s="93"/>
      <c r="B55" s="84"/>
      <c r="C55" s="1"/>
      <c r="D55" s="10"/>
      <c r="E55" s="9"/>
      <c r="F55" s="10"/>
      <c r="G55" s="112"/>
      <c r="H55" s="113">
        <f>IF(G55="","",E19*G55)</f>
      </c>
    </row>
    <row r="56" spans="1:8" ht="12.75">
      <c r="A56" s="93"/>
      <c r="B56" s="84"/>
      <c r="C56" s="1"/>
      <c r="D56" s="10"/>
      <c r="E56" s="9"/>
      <c r="F56" s="10"/>
      <c r="G56" s="112"/>
      <c r="H56" s="113"/>
    </row>
    <row r="57" spans="1:8" ht="12.75">
      <c r="A57" s="93"/>
      <c r="B57" s="84"/>
      <c r="C57" s="54"/>
      <c r="D57" s="52"/>
      <c r="E57" s="134"/>
      <c r="F57" s="57"/>
      <c r="G57" s="112"/>
      <c r="H57" s="113">
        <f>IF(G57="","",E21*G57)</f>
      </c>
    </row>
    <row r="58" spans="1:8" ht="12.75">
      <c r="A58" s="93"/>
      <c r="B58" s="84"/>
      <c r="C58" s="52"/>
      <c r="D58" s="52"/>
      <c r="E58" s="58"/>
      <c r="F58" s="57"/>
      <c r="G58" s="112"/>
      <c r="H58" s="113">
        <f>IF(G58="","",E22*G58)</f>
      </c>
    </row>
    <row r="59" spans="1:8" ht="12.75">
      <c r="A59" s="93"/>
      <c r="B59" s="84"/>
      <c r="C59" s="131"/>
      <c r="D59" s="131"/>
      <c r="E59" s="134"/>
      <c r="F59" s="130"/>
      <c r="G59" s="112"/>
      <c r="H59" s="113">
        <f>IF(G59="","",E23*G59)</f>
      </c>
    </row>
    <row r="60" spans="1:8" ht="12.75">
      <c r="A60" s="93"/>
      <c r="B60" s="84"/>
      <c r="C60" s="1"/>
      <c r="D60" s="10"/>
      <c r="E60" s="12"/>
      <c r="F60" s="10"/>
      <c r="G60" s="112"/>
      <c r="H60" s="113"/>
    </row>
    <row r="61" spans="1:8" ht="12.75">
      <c r="A61" s="93"/>
      <c r="B61" s="84"/>
      <c r="C61" s="6"/>
      <c r="D61" s="10"/>
      <c r="E61" s="9"/>
      <c r="F61" s="10"/>
      <c r="G61" s="110"/>
      <c r="H61" s="111">
        <f>IF(G61="","",E33*G61)</f>
      </c>
    </row>
    <row r="62" spans="1:8" ht="12.75">
      <c r="A62" s="93"/>
      <c r="B62" s="84"/>
      <c r="C62" s="1"/>
      <c r="D62" s="10"/>
      <c r="E62" s="9"/>
      <c r="F62" s="10"/>
      <c r="G62" s="110"/>
      <c r="H62" s="111">
        <f>IF(G62="","",E34*G62)</f>
      </c>
    </row>
    <row r="63" spans="1:8" ht="12.75">
      <c r="A63" s="93"/>
      <c r="B63" s="84"/>
      <c r="C63" s="1"/>
      <c r="D63" s="10"/>
      <c r="E63" s="9"/>
      <c r="F63" s="10"/>
      <c r="G63" s="110"/>
      <c r="H63" s="111">
        <f>IF(G63="","",E35*G63)</f>
      </c>
    </row>
    <row r="64" spans="1:8" ht="12.75">
      <c r="A64" s="93"/>
      <c r="B64" s="84"/>
      <c r="C64" s="1"/>
      <c r="D64" s="10"/>
      <c r="E64" s="12"/>
      <c r="F64" s="10"/>
      <c r="G64" s="110"/>
      <c r="H64" s="111"/>
    </row>
    <row r="65" spans="1:8" ht="12.75">
      <c r="A65" s="93"/>
      <c r="B65" s="84"/>
      <c r="C65" s="1"/>
      <c r="D65" s="10"/>
      <c r="E65" s="9"/>
      <c r="F65" s="10"/>
      <c r="G65" s="112"/>
      <c r="H65" s="113">
        <f>IF(G65="","",E45*G65)</f>
      </c>
    </row>
    <row r="66" spans="1:8" ht="12.75">
      <c r="A66" s="93"/>
      <c r="B66" s="84"/>
      <c r="C66" s="1"/>
      <c r="D66" s="10"/>
      <c r="E66" s="9"/>
      <c r="F66" s="10"/>
      <c r="G66" s="112"/>
      <c r="H66" s="113">
        <f>IF(G66="","",E46*G66)</f>
      </c>
    </row>
    <row r="67" spans="1:8" ht="12.75">
      <c r="A67" s="93"/>
      <c r="B67" s="84"/>
      <c r="C67" s="1"/>
      <c r="D67" s="10"/>
      <c r="E67" s="9"/>
      <c r="F67" s="10"/>
      <c r="G67" s="112"/>
      <c r="H67" s="113">
        <f>IF(G67="","",E47*G67)</f>
      </c>
    </row>
    <row r="68" spans="1:8" ht="12.75">
      <c r="A68" s="93"/>
      <c r="B68" s="84"/>
      <c r="C68" s="1"/>
      <c r="D68" s="10"/>
      <c r="E68" s="12"/>
      <c r="F68" s="10"/>
      <c r="G68" s="107"/>
      <c r="H68" s="135"/>
    </row>
    <row r="69" spans="1:8" ht="12.75">
      <c r="A69" s="93"/>
      <c r="B69" s="84"/>
      <c r="C69"/>
      <c r="D69"/>
      <c r="E69"/>
      <c r="F69"/>
      <c r="G69"/>
      <c r="H69">
        <f>IF(SUM(H12:H67)=0,"",SUM(H12:H67))</f>
      </c>
    </row>
    <row r="70" spans="1:8" ht="12.75">
      <c r="A70" s="93"/>
      <c r="B70" s="84"/>
      <c r="C70" s="1"/>
      <c r="D70" s="10"/>
      <c r="E70" s="9"/>
      <c r="F70" s="10"/>
      <c r="G70" s="136"/>
      <c r="H70" s="92"/>
    </row>
    <row r="71" spans="1:8" ht="12.75">
      <c r="A71" s="93"/>
      <c r="B71" s="84"/>
      <c r="C71" s="1"/>
      <c r="D71" s="10"/>
      <c r="E71" s="9"/>
      <c r="F71" s="10"/>
      <c r="G71" s="136"/>
      <c r="H71" s="92"/>
    </row>
    <row r="72" spans="1:8" ht="12.75">
      <c r="A72" s="93"/>
      <c r="B72" s="84"/>
      <c r="C72" s="1"/>
      <c r="D72" s="10"/>
      <c r="E72" s="9"/>
      <c r="F72" s="10"/>
      <c r="G72" s="136"/>
      <c r="H72" s="92"/>
    </row>
    <row r="73" spans="1:8" ht="12.75">
      <c r="A73" s="93"/>
      <c r="B73" s="84"/>
      <c r="C73" s="6"/>
      <c r="D73" s="10"/>
      <c r="E73" s="9"/>
      <c r="F73" s="10"/>
      <c r="G73" s="112"/>
      <c r="H73" s="113"/>
    </row>
    <row r="74" spans="1:8" ht="12.75">
      <c r="A74" s="93"/>
      <c r="B74" s="84"/>
      <c r="C74" s="1"/>
      <c r="D74" s="10"/>
      <c r="E74" s="9"/>
      <c r="F74" s="10"/>
      <c r="G74" s="112"/>
      <c r="H74" s="113"/>
    </row>
    <row r="75" spans="1:8" ht="12.75">
      <c r="A75" s="93"/>
      <c r="B75" s="84"/>
      <c r="C75" s="1"/>
      <c r="D75" s="10"/>
      <c r="E75" s="9"/>
      <c r="F75" s="10"/>
      <c r="G75" s="112"/>
      <c r="H75" s="113"/>
    </row>
    <row r="76" spans="1:8" ht="12.75">
      <c r="A76" s="93"/>
      <c r="B76" s="84"/>
      <c r="C76" s="6"/>
      <c r="D76" s="10"/>
      <c r="E76" s="9"/>
      <c r="F76" s="10"/>
      <c r="G76" s="112"/>
      <c r="H76" s="113"/>
    </row>
    <row r="77" spans="1:8" ht="12.75">
      <c r="A77" s="93"/>
      <c r="B77" s="127"/>
      <c r="C77" s="53"/>
      <c r="D77" s="62"/>
      <c r="E77" s="76"/>
      <c r="F77" s="62"/>
      <c r="G77" s="112"/>
      <c r="H77" s="111"/>
    </row>
    <row r="78" spans="1:8" ht="12.75">
      <c r="A78" s="93"/>
      <c r="B78" s="127"/>
      <c r="C78" s="64"/>
      <c r="D78" s="62"/>
      <c r="E78" s="76"/>
      <c r="F78" s="62"/>
      <c r="G78" s="112"/>
      <c r="H78" s="111"/>
    </row>
    <row r="79" spans="1:8" ht="12.75">
      <c r="A79" s="93"/>
      <c r="B79" s="127"/>
      <c r="C79" s="64"/>
      <c r="D79" s="62"/>
      <c r="E79" s="76"/>
      <c r="F79" s="62"/>
      <c r="G79" s="112"/>
      <c r="H79" s="113"/>
    </row>
    <row r="80" spans="1:8" ht="12.75">
      <c r="A80" s="93"/>
      <c r="B80" s="127"/>
      <c r="C80" s="64"/>
      <c r="D80" s="62"/>
      <c r="E80" s="137"/>
      <c r="F80" s="62"/>
      <c r="G80" s="112"/>
      <c r="H80" s="113"/>
    </row>
    <row r="81" spans="1:8" ht="12.75">
      <c r="A81" s="93"/>
      <c r="B81" s="127"/>
      <c r="C81" s="53"/>
      <c r="D81" s="62"/>
      <c r="E81" s="76"/>
      <c r="F81" s="62"/>
      <c r="G81" s="112"/>
      <c r="H81" s="113"/>
    </row>
    <row r="82" spans="1:8" ht="12.75">
      <c r="A82" s="93"/>
      <c r="B82" s="138"/>
      <c r="C82" s="139"/>
      <c r="D82" s="139"/>
      <c r="E82" s="140"/>
      <c r="F82" s="141"/>
      <c r="G82" s="112"/>
      <c r="H82" s="113"/>
    </row>
    <row r="83" spans="1:8" ht="12.75">
      <c r="A83" s="93"/>
      <c r="B83" s="138"/>
      <c r="C83" s="139"/>
      <c r="D83" s="139"/>
      <c r="E83" s="140"/>
      <c r="F83" s="141"/>
      <c r="G83" s="112"/>
      <c r="H83" s="113"/>
    </row>
    <row r="84" spans="1:8" ht="12.75">
      <c r="A84" s="93"/>
      <c r="B84" s="138"/>
      <c r="C84" s="139"/>
      <c r="D84" s="139"/>
      <c r="E84" s="140"/>
      <c r="F84" s="141"/>
      <c r="G84" s="112"/>
      <c r="H84" s="113"/>
    </row>
    <row r="85" spans="1:8" ht="12.75">
      <c r="A85" s="93"/>
      <c r="B85" s="84"/>
      <c r="C85" s="6"/>
      <c r="D85" s="10"/>
      <c r="E85" s="9"/>
      <c r="F85" s="10"/>
      <c r="G85" s="112"/>
      <c r="H85" s="113"/>
    </row>
    <row r="86" spans="1:8" ht="12.75">
      <c r="A86" s="93"/>
      <c r="B86" s="84"/>
      <c r="C86" s="1"/>
      <c r="D86" s="10"/>
      <c r="E86" s="9"/>
      <c r="F86" s="10"/>
      <c r="G86" s="112"/>
      <c r="H86" s="113"/>
    </row>
    <row r="87" spans="1:8" ht="12.75">
      <c r="A87" s="93"/>
      <c r="B87" s="84"/>
      <c r="C87" s="1"/>
      <c r="D87" s="10"/>
      <c r="E87" s="9"/>
      <c r="F87" s="10"/>
      <c r="G87" s="112"/>
      <c r="H87" s="113"/>
    </row>
    <row r="88" spans="2:8" ht="12.75">
      <c r="B88" s="142"/>
      <c r="F88" s="10"/>
      <c r="G88" s="112"/>
      <c r="H88" s="113"/>
    </row>
    <row r="89" spans="2:8" ht="12.75">
      <c r="B89" s="142"/>
      <c r="F89" s="10"/>
      <c r="G89" s="112"/>
      <c r="H89" s="113"/>
    </row>
    <row r="90" spans="2:8" ht="12.75">
      <c r="B90" s="142"/>
      <c r="G90" s="112"/>
      <c r="H90" s="113"/>
    </row>
    <row r="91" spans="2:8" ht="12.75">
      <c r="B91" s="142"/>
      <c r="G91" s="112"/>
      <c r="H91" s="113"/>
    </row>
    <row r="92" spans="2:8" ht="12.75">
      <c r="B92" s="142"/>
      <c r="G92" s="112"/>
      <c r="H92" s="113"/>
    </row>
    <row r="93" spans="2:8" ht="12.75">
      <c r="B93" s="142"/>
      <c r="G93" s="112"/>
      <c r="H93" s="113"/>
    </row>
    <row r="94" spans="2:8" ht="12.75">
      <c r="B94" s="142"/>
      <c r="G94" s="112"/>
      <c r="H94" s="113"/>
    </row>
    <row r="95" spans="2:8" ht="12.75">
      <c r="B95" s="142"/>
      <c r="G95" s="112"/>
      <c r="H95" s="113"/>
    </row>
    <row r="96" spans="2:8" ht="12.75">
      <c r="B96" s="142"/>
      <c r="G96" s="112"/>
      <c r="H96" s="113"/>
    </row>
    <row r="97" spans="2:8" ht="12.75">
      <c r="B97" s="142"/>
      <c r="G97" s="110"/>
      <c r="H97" s="111"/>
    </row>
    <row r="98" spans="2:8" ht="12.75">
      <c r="B98" s="142"/>
      <c r="G98" s="110"/>
      <c r="H98" s="111"/>
    </row>
    <row r="99" spans="2:8" ht="12.75">
      <c r="B99" s="142"/>
      <c r="G99" s="110"/>
      <c r="H99" s="111"/>
    </row>
    <row r="100" spans="2:8" ht="12.75">
      <c r="B100" s="142"/>
      <c r="G100" s="110"/>
      <c r="H100" s="111"/>
    </row>
    <row r="101" spans="1:8" s="65" customFormat="1" ht="12.75">
      <c r="A101" s="86"/>
      <c r="B101" s="142"/>
      <c r="C101" s="143"/>
      <c r="D101" s="1"/>
      <c r="E101" s="1"/>
      <c r="F101" s="1"/>
      <c r="G101" s="110"/>
      <c r="H101" s="111"/>
    </row>
    <row r="102" spans="1:8" s="65" customFormat="1" ht="12.75">
      <c r="A102" s="86"/>
      <c r="B102" s="142"/>
      <c r="C102" s="143"/>
      <c r="D102" s="1"/>
      <c r="E102" s="1"/>
      <c r="F102" s="1"/>
      <c r="G102" s="110"/>
      <c r="H102" s="111"/>
    </row>
    <row r="103" spans="1:8" s="65" customFormat="1" ht="12.75">
      <c r="A103" s="86"/>
      <c r="B103" s="142"/>
      <c r="C103" s="143"/>
      <c r="D103" s="1"/>
      <c r="E103" s="1"/>
      <c r="F103" s="1"/>
      <c r="G103" s="110"/>
      <c r="H103" s="111"/>
    </row>
    <row r="104" spans="1:8" s="65" customFormat="1" ht="12.75">
      <c r="A104" s="86"/>
      <c r="B104" s="142"/>
      <c r="C104" s="143"/>
      <c r="D104" s="1"/>
      <c r="E104" s="1"/>
      <c r="F104" s="1"/>
      <c r="G104" s="110"/>
      <c r="H104" s="111"/>
    </row>
    <row r="105" spans="2:8" ht="12.75">
      <c r="B105" s="142"/>
      <c r="G105" s="112"/>
      <c r="H105" s="113"/>
    </row>
    <row r="106" spans="2:8" ht="12.75">
      <c r="B106" s="142"/>
      <c r="G106" s="112"/>
      <c r="H106" s="113"/>
    </row>
    <row r="107" spans="2:8" ht="12.75">
      <c r="B107" s="142"/>
      <c r="G107" s="112"/>
      <c r="H107" s="113"/>
    </row>
    <row r="108" spans="1:12" s="7" customFormat="1" ht="12.75">
      <c r="A108" s="86"/>
      <c r="B108" s="142"/>
      <c r="C108" s="143"/>
      <c r="D108" s="1"/>
      <c r="E108" s="1"/>
      <c r="F108" s="1"/>
      <c r="I108" s="1"/>
      <c r="J108" s="1"/>
      <c r="K108" s="1"/>
      <c r="L108" s="1"/>
    </row>
    <row r="109" spans="1:12" s="7" customFormat="1" ht="12.75">
      <c r="A109" s="86"/>
      <c r="B109" s="142"/>
      <c r="C109" s="143"/>
      <c r="D109" s="1"/>
      <c r="E109" s="1"/>
      <c r="F109" s="1"/>
      <c r="I109" s="1"/>
      <c r="J109" s="1"/>
      <c r="K109" s="1"/>
      <c r="L109" s="1"/>
    </row>
    <row r="110" spans="1:12" s="7" customFormat="1" ht="12.75">
      <c r="A110" s="86"/>
      <c r="B110" s="142"/>
      <c r="C110" s="143"/>
      <c r="D110" s="1"/>
      <c r="E110" s="1"/>
      <c r="F110" s="1"/>
      <c r="I110" s="1"/>
      <c r="J110" s="1"/>
      <c r="K110" s="1"/>
      <c r="L110" s="1"/>
    </row>
    <row r="111" spans="1:12" s="7" customFormat="1" ht="12.75">
      <c r="A111" s="86"/>
      <c r="B111" s="142"/>
      <c r="C111" s="143"/>
      <c r="D111" s="1"/>
      <c r="E111" s="1"/>
      <c r="F111" s="1"/>
      <c r="I111" s="1"/>
      <c r="J111" s="1"/>
      <c r="K111" s="1"/>
      <c r="L111" s="1"/>
    </row>
    <row r="112" spans="1:12" s="7" customFormat="1" ht="12.75">
      <c r="A112" s="86"/>
      <c r="B112" s="142"/>
      <c r="C112" s="143"/>
      <c r="D112" s="1"/>
      <c r="E112" s="1"/>
      <c r="F112" s="1"/>
      <c r="I112" s="1"/>
      <c r="J112" s="1"/>
      <c r="K112" s="1"/>
      <c r="L112" s="1"/>
    </row>
    <row r="113" spans="1:12" s="7" customFormat="1" ht="12.75">
      <c r="A113" s="86"/>
      <c r="B113" s="142"/>
      <c r="C113" s="143"/>
      <c r="D113" s="1"/>
      <c r="E113" s="1"/>
      <c r="F113" s="1"/>
      <c r="I113" s="1"/>
      <c r="J113" s="1"/>
      <c r="K113" s="1"/>
      <c r="L113" s="1"/>
    </row>
    <row r="114" spans="1:12" s="7" customFormat="1" ht="12.75">
      <c r="A114" s="86"/>
      <c r="B114" s="142"/>
      <c r="C114" s="143"/>
      <c r="D114" s="1"/>
      <c r="E114" s="1"/>
      <c r="F114" s="1"/>
      <c r="I114" s="1"/>
      <c r="J114" s="1"/>
      <c r="K114" s="1"/>
      <c r="L114" s="1"/>
    </row>
    <row r="115" spans="1:12" s="7" customFormat="1" ht="12.75">
      <c r="A115" s="86"/>
      <c r="B115" s="142"/>
      <c r="C115" s="143"/>
      <c r="D115" s="1"/>
      <c r="E115" s="1"/>
      <c r="F115" s="1"/>
      <c r="I115" s="1"/>
      <c r="J115" s="1"/>
      <c r="K115" s="1"/>
      <c r="L115" s="1"/>
    </row>
    <row r="116" spans="1:12" s="7" customFormat="1" ht="12.75">
      <c r="A116" s="86"/>
      <c r="B116" s="142"/>
      <c r="C116" s="143"/>
      <c r="D116" s="1"/>
      <c r="E116" s="1"/>
      <c r="F116" s="1"/>
      <c r="I116" s="1"/>
      <c r="J116" s="1"/>
      <c r="K116" s="1"/>
      <c r="L116" s="1"/>
    </row>
    <row r="117" spans="1:12" s="7" customFormat="1" ht="12.75">
      <c r="A117" s="86"/>
      <c r="B117" s="142"/>
      <c r="C117" s="143"/>
      <c r="D117" s="1"/>
      <c r="E117" s="1"/>
      <c r="F117" s="1"/>
      <c r="I117" s="1"/>
      <c r="J117" s="1"/>
      <c r="K117" s="1"/>
      <c r="L117" s="1"/>
    </row>
    <row r="118" spans="1:12" s="7" customFormat="1" ht="12.75">
      <c r="A118" s="86"/>
      <c r="B118" s="142"/>
      <c r="C118" s="143"/>
      <c r="D118" s="1"/>
      <c r="E118" s="1"/>
      <c r="F118" s="1"/>
      <c r="I118" s="1"/>
      <c r="J118" s="1"/>
      <c r="K118" s="1"/>
      <c r="L118" s="1"/>
    </row>
    <row r="119" spans="1:12" s="7" customFormat="1" ht="12.75">
      <c r="A119" s="86"/>
      <c r="B119" s="142"/>
      <c r="C119" s="143"/>
      <c r="D119" s="1"/>
      <c r="E119" s="1"/>
      <c r="F119" s="1"/>
      <c r="I119" s="1"/>
      <c r="J119" s="1"/>
      <c r="K119" s="1"/>
      <c r="L119" s="1"/>
    </row>
    <row r="120" spans="1:12" s="7" customFormat="1" ht="12.75">
      <c r="A120" s="86"/>
      <c r="B120" s="142"/>
      <c r="C120" s="143"/>
      <c r="D120" s="1"/>
      <c r="E120" s="1"/>
      <c r="F120" s="1"/>
      <c r="I120" s="1"/>
      <c r="J120" s="1"/>
      <c r="K120" s="1"/>
      <c r="L120" s="1"/>
    </row>
    <row r="121" spans="1:12" s="7" customFormat="1" ht="12.75">
      <c r="A121" s="86"/>
      <c r="B121" s="142"/>
      <c r="C121" s="143"/>
      <c r="D121" s="1"/>
      <c r="E121" s="1"/>
      <c r="F121" s="1"/>
      <c r="I121" s="1"/>
      <c r="J121" s="1"/>
      <c r="K121" s="1"/>
      <c r="L121" s="1"/>
    </row>
    <row r="122" spans="1:12" s="7" customFormat="1" ht="12.75">
      <c r="A122" s="86"/>
      <c r="B122" s="142"/>
      <c r="C122" s="143"/>
      <c r="D122" s="1"/>
      <c r="E122" s="1"/>
      <c r="F122" s="1"/>
      <c r="I122" s="1"/>
      <c r="J122" s="1"/>
      <c r="K122" s="1"/>
      <c r="L122" s="1"/>
    </row>
    <row r="123" spans="1:12" s="7" customFormat="1" ht="12.75">
      <c r="A123" s="86"/>
      <c r="B123" s="142"/>
      <c r="C123" s="143"/>
      <c r="D123" s="1"/>
      <c r="E123" s="1"/>
      <c r="F123" s="1"/>
      <c r="I123" s="1"/>
      <c r="J123" s="1"/>
      <c r="K123" s="1"/>
      <c r="L123" s="1"/>
    </row>
    <row r="124" spans="1:12" s="143" customFormat="1" ht="12.75">
      <c r="A124" s="86"/>
      <c r="B124" s="142"/>
      <c r="D124" s="1"/>
      <c r="E124" s="1"/>
      <c r="F124" s="1"/>
      <c r="G124" s="7"/>
      <c r="H124" s="7"/>
      <c r="I124" s="1"/>
      <c r="J124" s="1"/>
      <c r="K124" s="1"/>
      <c r="L124" s="1"/>
    </row>
    <row r="125" spans="1:12" s="143" customFormat="1" ht="12.75">
      <c r="A125" s="86"/>
      <c r="B125" s="142"/>
      <c r="D125" s="1"/>
      <c r="E125" s="1"/>
      <c r="F125" s="1"/>
      <c r="G125" s="7"/>
      <c r="H125" s="7"/>
      <c r="I125" s="1"/>
      <c r="J125" s="1"/>
      <c r="K125" s="1"/>
      <c r="L125" s="1"/>
    </row>
    <row r="126" spans="1:12" s="143" customFormat="1" ht="12.75">
      <c r="A126" s="86"/>
      <c r="B126" s="142"/>
      <c r="D126" s="1"/>
      <c r="E126" s="1"/>
      <c r="F126" s="1"/>
      <c r="G126" s="7"/>
      <c r="H126" s="7"/>
      <c r="I126" s="1"/>
      <c r="J126" s="1"/>
      <c r="K126" s="1"/>
      <c r="L126" s="1"/>
    </row>
    <row r="127" spans="1:12" s="143" customFormat="1" ht="12.75">
      <c r="A127" s="86"/>
      <c r="B127" s="142"/>
      <c r="D127" s="1"/>
      <c r="E127" s="1"/>
      <c r="F127" s="1"/>
      <c r="G127" s="7"/>
      <c r="H127" s="7"/>
      <c r="I127" s="1"/>
      <c r="J127" s="1"/>
      <c r="K127" s="1"/>
      <c r="L127" s="1"/>
    </row>
    <row r="128" spans="1:12" s="143" customFormat="1" ht="12.75">
      <c r="A128" s="86"/>
      <c r="B128" s="142"/>
      <c r="D128" s="1"/>
      <c r="E128" s="1"/>
      <c r="F128" s="1"/>
      <c r="G128" s="7"/>
      <c r="H128" s="7"/>
      <c r="I128" s="1"/>
      <c r="J128" s="1"/>
      <c r="K128" s="1"/>
      <c r="L128" s="1"/>
    </row>
    <row r="129" spans="1:12" s="143" customFormat="1" ht="12.75">
      <c r="A129" s="86"/>
      <c r="B129" s="142"/>
      <c r="D129" s="1"/>
      <c r="E129" s="1"/>
      <c r="F129" s="1"/>
      <c r="G129" s="7"/>
      <c r="H129" s="7"/>
      <c r="I129" s="1"/>
      <c r="J129" s="1"/>
      <c r="K129" s="1"/>
      <c r="L129" s="1"/>
    </row>
    <row r="130" spans="1:12" s="143" customFormat="1" ht="12.75">
      <c r="A130" s="86"/>
      <c r="B130" s="142"/>
      <c r="D130" s="1"/>
      <c r="E130" s="1"/>
      <c r="F130" s="1"/>
      <c r="G130" s="7"/>
      <c r="H130" s="7"/>
      <c r="I130" s="1"/>
      <c r="J130" s="1"/>
      <c r="K130" s="1"/>
      <c r="L130" s="1"/>
    </row>
    <row r="131" spans="1:12" s="143" customFormat="1" ht="12.75">
      <c r="A131" s="86"/>
      <c r="B131" s="142"/>
      <c r="D131" s="1"/>
      <c r="E131" s="1"/>
      <c r="F131" s="1"/>
      <c r="G131" s="7"/>
      <c r="H131" s="7"/>
      <c r="I131" s="1"/>
      <c r="J131" s="1"/>
      <c r="K131" s="1"/>
      <c r="L131" s="1"/>
    </row>
    <row r="132" spans="1:12" s="143" customFormat="1" ht="12.75">
      <c r="A132" s="86"/>
      <c r="B132" s="142"/>
      <c r="D132" s="1"/>
      <c r="E132" s="1"/>
      <c r="F132" s="1"/>
      <c r="G132" s="7"/>
      <c r="H132" s="7"/>
      <c r="I132" s="1"/>
      <c r="J132" s="1"/>
      <c r="K132" s="1"/>
      <c r="L132" s="1"/>
    </row>
    <row r="133" spans="1:12" s="143" customFormat="1" ht="12.75">
      <c r="A133" s="86"/>
      <c r="B133" s="142"/>
      <c r="D133" s="1"/>
      <c r="E133" s="1"/>
      <c r="F133" s="1"/>
      <c r="G133" s="7"/>
      <c r="H133" s="7"/>
      <c r="I133" s="1"/>
      <c r="J133" s="1"/>
      <c r="K133" s="1"/>
      <c r="L133" s="1"/>
    </row>
    <row r="134" spans="1:12" s="143" customFormat="1" ht="12.75">
      <c r="A134" s="86"/>
      <c r="B134" s="142"/>
      <c r="D134" s="1"/>
      <c r="E134" s="1"/>
      <c r="F134" s="1"/>
      <c r="G134" s="7"/>
      <c r="H134" s="7"/>
      <c r="I134" s="1"/>
      <c r="J134" s="1"/>
      <c r="K134" s="1"/>
      <c r="L134" s="1"/>
    </row>
    <row r="135" spans="1:12" s="143" customFormat="1" ht="12.75">
      <c r="A135" s="86"/>
      <c r="B135" s="142"/>
      <c r="D135" s="1"/>
      <c r="E135" s="1"/>
      <c r="F135" s="1"/>
      <c r="G135" s="7"/>
      <c r="H135" s="7"/>
      <c r="I135" s="1"/>
      <c r="J135" s="1"/>
      <c r="K135" s="1"/>
      <c r="L135" s="1"/>
    </row>
    <row r="136" spans="1:12" s="143" customFormat="1" ht="12.75">
      <c r="A136" s="86"/>
      <c r="B136" s="142"/>
      <c r="D136" s="1"/>
      <c r="E136" s="1"/>
      <c r="F136" s="1"/>
      <c r="G136" s="7"/>
      <c r="H136" s="7"/>
      <c r="I136" s="1"/>
      <c r="J136" s="1"/>
      <c r="K136" s="1"/>
      <c r="L136" s="1"/>
    </row>
    <row r="137" spans="1:12" s="143" customFormat="1" ht="12.75">
      <c r="A137" s="86"/>
      <c r="B137" s="142"/>
      <c r="D137" s="1"/>
      <c r="E137" s="1"/>
      <c r="F137" s="1"/>
      <c r="G137" s="7"/>
      <c r="H137" s="7"/>
      <c r="I137" s="1"/>
      <c r="J137" s="1"/>
      <c r="K137" s="1"/>
      <c r="L137" s="1"/>
    </row>
    <row r="138" spans="1:12" s="143" customFormat="1" ht="12.75">
      <c r="A138" s="86"/>
      <c r="B138" s="142"/>
      <c r="D138" s="1"/>
      <c r="E138" s="1"/>
      <c r="F138" s="1"/>
      <c r="G138" s="7"/>
      <c r="H138" s="7"/>
      <c r="I138" s="1"/>
      <c r="J138" s="1"/>
      <c r="K138" s="1"/>
      <c r="L138" s="1"/>
    </row>
    <row r="139" spans="1:12" s="143" customFormat="1" ht="12.75">
      <c r="A139" s="86"/>
      <c r="B139" s="142"/>
      <c r="D139" s="1"/>
      <c r="E139" s="1"/>
      <c r="F139" s="1"/>
      <c r="G139" s="7"/>
      <c r="H139" s="7"/>
      <c r="I139" s="1"/>
      <c r="J139" s="1"/>
      <c r="K139" s="1"/>
      <c r="L139" s="1"/>
    </row>
    <row r="140" spans="1:12" s="143" customFormat="1" ht="12.75">
      <c r="A140" s="86"/>
      <c r="B140" s="142"/>
      <c r="D140" s="1"/>
      <c r="E140" s="1"/>
      <c r="F140" s="1"/>
      <c r="G140" s="7"/>
      <c r="H140" s="7"/>
      <c r="I140" s="1"/>
      <c r="J140" s="1"/>
      <c r="K140" s="1"/>
      <c r="L140" s="1"/>
    </row>
    <row r="141" spans="1:12" s="143" customFormat="1" ht="12.75">
      <c r="A141" s="86"/>
      <c r="B141" s="142"/>
      <c r="D141" s="1"/>
      <c r="E141" s="1"/>
      <c r="F141" s="1"/>
      <c r="G141" s="7"/>
      <c r="H141" s="7"/>
      <c r="I141" s="1"/>
      <c r="J141" s="1"/>
      <c r="K141" s="1"/>
      <c r="L141" s="1"/>
    </row>
    <row r="142" spans="1:12" s="143" customFormat="1" ht="12.75">
      <c r="A142" s="86"/>
      <c r="B142" s="142"/>
      <c r="D142" s="1"/>
      <c r="E142" s="1"/>
      <c r="F142" s="1"/>
      <c r="G142" s="7"/>
      <c r="H142" s="7"/>
      <c r="I142" s="1"/>
      <c r="J142" s="1"/>
      <c r="K142" s="1"/>
      <c r="L142" s="1"/>
    </row>
    <row r="143" spans="1:12" s="143" customFormat="1" ht="12.75">
      <c r="A143" s="86"/>
      <c r="B143" s="142"/>
      <c r="D143" s="1"/>
      <c r="E143" s="1"/>
      <c r="F143" s="1"/>
      <c r="G143" s="7"/>
      <c r="H143" s="7"/>
      <c r="I143" s="1"/>
      <c r="J143" s="1"/>
      <c r="K143" s="1"/>
      <c r="L143" s="1"/>
    </row>
    <row r="144" spans="1:12" s="143" customFormat="1" ht="12.75">
      <c r="A144" s="86"/>
      <c r="B144" s="142"/>
      <c r="D144" s="1"/>
      <c r="E144" s="1"/>
      <c r="F144" s="1"/>
      <c r="G144" s="7"/>
      <c r="H144" s="7"/>
      <c r="I144" s="1"/>
      <c r="J144" s="1"/>
      <c r="K144" s="1"/>
      <c r="L144" s="1"/>
    </row>
    <row r="145" spans="1:12" s="143" customFormat="1" ht="12.75">
      <c r="A145" s="86"/>
      <c r="B145" s="142"/>
      <c r="D145" s="1"/>
      <c r="E145" s="1"/>
      <c r="F145" s="1"/>
      <c r="G145" s="7"/>
      <c r="H145" s="7"/>
      <c r="I145" s="1"/>
      <c r="J145" s="1"/>
      <c r="K145" s="1"/>
      <c r="L145" s="1"/>
    </row>
    <row r="146" spans="1:12" s="143" customFormat="1" ht="12.75">
      <c r="A146" s="86"/>
      <c r="B146" s="142"/>
      <c r="D146" s="1"/>
      <c r="E146" s="1"/>
      <c r="F146" s="1"/>
      <c r="G146" s="7"/>
      <c r="H146" s="7"/>
      <c r="I146" s="1"/>
      <c r="J146" s="1"/>
      <c r="K146" s="1"/>
      <c r="L146" s="1"/>
    </row>
    <row r="147" spans="1:12" s="143" customFormat="1" ht="12.75">
      <c r="A147" s="86"/>
      <c r="B147" s="142"/>
      <c r="D147" s="1"/>
      <c r="E147" s="1"/>
      <c r="F147" s="1"/>
      <c r="G147" s="7"/>
      <c r="H147" s="7"/>
      <c r="I147" s="1"/>
      <c r="J147" s="1"/>
      <c r="K147" s="1"/>
      <c r="L147" s="1"/>
    </row>
    <row r="148" spans="1:12" s="143" customFormat="1" ht="12.75">
      <c r="A148" s="86"/>
      <c r="B148" s="142"/>
      <c r="D148" s="1"/>
      <c r="E148" s="1"/>
      <c r="F148" s="1"/>
      <c r="G148" s="7"/>
      <c r="H148" s="7"/>
      <c r="I148" s="1"/>
      <c r="J148" s="1"/>
      <c r="K148" s="1"/>
      <c r="L148" s="1"/>
    </row>
    <row r="149" spans="1:12" s="143" customFormat="1" ht="12.75">
      <c r="A149" s="86"/>
      <c r="B149" s="142"/>
      <c r="D149" s="1"/>
      <c r="E149" s="1"/>
      <c r="F149" s="1"/>
      <c r="G149" s="7"/>
      <c r="H149" s="7"/>
      <c r="I149" s="1"/>
      <c r="J149" s="1"/>
      <c r="K149" s="1"/>
      <c r="L149" s="1"/>
    </row>
    <row r="150" spans="1:12" s="143" customFormat="1" ht="12.75">
      <c r="A150" s="86"/>
      <c r="B150" s="142"/>
      <c r="D150" s="1"/>
      <c r="E150" s="1"/>
      <c r="F150" s="1"/>
      <c r="G150" s="7"/>
      <c r="H150" s="7"/>
      <c r="I150" s="1"/>
      <c r="J150" s="1"/>
      <c r="K150" s="1"/>
      <c r="L150" s="1"/>
    </row>
    <row r="151" spans="1:12" s="143" customFormat="1" ht="12.75">
      <c r="A151" s="86"/>
      <c r="B151" s="142"/>
      <c r="D151" s="1"/>
      <c r="E151" s="1"/>
      <c r="F151" s="1"/>
      <c r="G151" s="7"/>
      <c r="H151" s="7"/>
      <c r="I151" s="1"/>
      <c r="J151" s="1"/>
      <c r="K151" s="1"/>
      <c r="L151" s="1"/>
    </row>
    <row r="152" spans="1:12" s="143" customFormat="1" ht="12.75">
      <c r="A152" s="86"/>
      <c r="B152" s="142"/>
      <c r="D152" s="1"/>
      <c r="E152" s="1"/>
      <c r="F152" s="1"/>
      <c r="G152" s="7"/>
      <c r="H152" s="7"/>
      <c r="I152" s="1"/>
      <c r="J152" s="1"/>
      <c r="K152" s="1"/>
      <c r="L152" s="1"/>
    </row>
    <row r="153" spans="1:12" s="143" customFormat="1" ht="12.75">
      <c r="A153" s="86"/>
      <c r="B153" s="142"/>
      <c r="D153" s="1"/>
      <c r="E153" s="1"/>
      <c r="F153" s="1"/>
      <c r="G153" s="7"/>
      <c r="H153" s="7"/>
      <c r="I153" s="1"/>
      <c r="J153" s="1"/>
      <c r="K153" s="1"/>
      <c r="L153" s="1"/>
    </row>
    <row r="154" spans="1:12" s="143" customFormat="1" ht="12.75">
      <c r="A154" s="86"/>
      <c r="B154" s="142"/>
      <c r="D154" s="1"/>
      <c r="E154" s="1"/>
      <c r="F154" s="1"/>
      <c r="G154" s="7"/>
      <c r="H154" s="7"/>
      <c r="I154" s="1"/>
      <c r="J154" s="1"/>
      <c r="K154" s="1"/>
      <c r="L154" s="1"/>
    </row>
    <row r="155" spans="1:12" s="143" customFormat="1" ht="12.75">
      <c r="A155" s="86"/>
      <c r="B155" s="142"/>
      <c r="D155" s="1"/>
      <c r="E155" s="1"/>
      <c r="F155" s="1"/>
      <c r="G155" s="7"/>
      <c r="H155" s="7"/>
      <c r="I155" s="1"/>
      <c r="J155" s="1"/>
      <c r="K155" s="1"/>
      <c r="L155" s="1"/>
    </row>
    <row r="156" spans="1:12" s="143" customFormat="1" ht="12.75">
      <c r="A156" s="86"/>
      <c r="B156" s="142"/>
      <c r="D156" s="1"/>
      <c r="E156" s="1"/>
      <c r="F156" s="1"/>
      <c r="G156" s="7"/>
      <c r="H156" s="7"/>
      <c r="I156" s="1"/>
      <c r="J156" s="1"/>
      <c r="K156" s="1"/>
      <c r="L156" s="1"/>
    </row>
    <row r="157" spans="1:12" s="143" customFormat="1" ht="12.75">
      <c r="A157" s="86"/>
      <c r="B157" s="142"/>
      <c r="D157" s="1"/>
      <c r="E157" s="1"/>
      <c r="F157" s="1"/>
      <c r="G157" s="7"/>
      <c r="H157" s="7"/>
      <c r="I157" s="1"/>
      <c r="J157" s="1"/>
      <c r="K157" s="1"/>
      <c r="L157" s="1"/>
    </row>
    <row r="158" spans="1:12" s="143" customFormat="1" ht="12.75">
      <c r="A158" s="86"/>
      <c r="B158" s="142"/>
      <c r="D158" s="1"/>
      <c r="E158" s="1"/>
      <c r="F158" s="1"/>
      <c r="G158" s="7"/>
      <c r="H158" s="7"/>
      <c r="I158" s="1"/>
      <c r="J158" s="1"/>
      <c r="K158" s="1"/>
      <c r="L158" s="1"/>
    </row>
    <row r="159" spans="1:12" s="143" customFormat="1" ht="12.75">
      <c r="A159" s="86"/>
      <c r="B159" s="142"/>
      <c r="D159" s="1"/>
      <c r="E159" s="1"/>
      <c r="F159" s="1"/>
      <c r="G159" s="7"/>
      <c r="H159" s="7"/>
      <c r="I159" s="1"/>
      <c r="J159" s="1"/>
      <c r="K159" s="1"/>
      <c r="L159" s="1"/>
    </row>
    <row r="160" spans="1:12" s="143" customFormat="1" ht="12.75">
      <c r="A160" s="86"/>
      <c r="B160" s="142"/>
      <c r="D160" s="1"/>
      <c r="E160" s="1"/>
      <c r="F160" s="1"/>
      <c r="G160" s="7"/>
      <c r="H160" s="7"/>
      <c r="I160" s="1"/>
      <c r="J160" s="1"/>
      <c r="K160" s="1"/>
      <c r="L160" s="1"/>
    </row>
    <row r="161" spans="1:12" s="143" customFormat="1" ht="12.75">
      <c r="A161" s="86"/>
      <c r="B161" s="142"/>
      <c r="D161" s="1"/>
      <c r="E161" s="1"/>
      <c r="F161" s="1"/>
      <c r="G161" s="7"/>
      <c r="H161" s="7"/>
      <c r="I161" s="1"/>
      <c r="J161" s="1"/>
      <c r="K161" s="1"/>
      <c r="L161" s="1"/>
    </row>
    <row r="162" spans="1:12" s="143" customFormat="1" ht="12.75">
      <c r="A162" s="86"/>
      <c r="B162" s="142"/>
      <c r="D162" s="1"/>
      <c r="E162" s="1"/>
      <c r="F162" s="1"/>
      <c r="G162" s="7"/>
      <c r="H162" s="7"/>
      <c r="I162" s="1"/>
      <c r="J162" s="1"/>
      <c r="K162" s="1"/>
      <c r="L162" s="1"/>
    </row>
    <row r="163" spans="1:12" s="143" customFormat="1" ht="12.75">
      <c r="A163" s="86"/>
      <c r="B163" s="142"/>
      <c r="D163" s="1"/>
      <c r="E163" s="1"/>
      <c r="F163" s="1"/>
      <c r="G163" s="7"/>
      <c r="H163" s="7"/>
      <c r="I163" s="1"/>
      <c r="J163" s="1"/>
      <c r="K163" s="1"/>
      <c r="L163" s="1"/>
    </row>
    <row r="164" spans="1:12" s="143" customFormat="1" ht="12.75">
      <c r="A164" s="86"/>
      <c r="B164" s="142"/>
      <c r="D164" s="1"/>
      <c r="E164" s="1"/>
      <c r="F164" s="1"/>
      <c r="G164" s="7"/>
      <c r="H164" s="7"/>
      <c r="I164" s="1"/>
      <c r="J164" s="1"/>
      <c r="K164" s="1"/>
      <c r="L164" s="1"/>
    </row>
    <row r="165" spans="1:12" s="143" customFormat="1" ht="12.75">
      <c r="A165" s="86"/>
      <c r="B165" s="142"/>
      <c r="D165" s="1"/>
      <c r="E165" s="1"/>
      <c r="F165" s="1"/>
      <c r="G165" s="7"/>
      <c r="H165" s="7"/>
      <c r="I165" s="1"/>
      <c r="J165" s="1"/>
      <c r="K165" s="1"/>
      <c r="L165" s="1"/>
    </row>
    <row r="166" spans="1:12" s="143" customFormat="1" ht="12.75">
      <c r="A166" s="86"/>
      <c r="B166" s="142"/>
      <c r="D166" s="1"/>
      <c r="E166" s="1"/>
      <c r="F166" s="1"/>
      <c r="G166" s="7"/>
      <c r="H166" s="7"/>
      <c r="I166" s="1"/>
      <c r="J166" s="1"/>
      <c r="K166" s="1"/>
      <c r="L166" s="1"/>
    </row>
    <row r="167" spans="1:12" s="143" customFormat="1" ht="12.75">
      <c r="A167" s="86"/>
      <c r="B167" s="142"/>
      <c r="D167" s="1"/>
      <c r="E167" s="1"/>
      <c r="F167" s="1"/>
      <c r="G167" s="7"/>
      <c r="H167" s="7"/>
      <c r="I167" s="1"/>
      <c r="J167" s="1"/>
      <c r="K167" s="1"/>
      <c r="L167" s="1"/>
    </row>
    <row r="168" spans="1:12" s="143" customFormat="1" ht="12.75">
      <c r="A168" s="86"/>
      <c r="B168" s="142"/>
      <c r="D168" s="1"/>
      <c r="E168" s="1"/>
      <c r="F168" s="1"/>
      <c r="G168" s="7"/>
      <c r="H168" s="7"/>
      <c r="I168" s="1"/>
      <c r="J168" s="1"/>
      <c r="K168" s="1"/>
      <c r="L168" s="1"/>
    </row>
    <row r="169" spans="1:12" s="143" customFormat="1" ht="12.75">
      <c r="A169" s="86"/>
      <c r="B169" s="142"/>
      <c r="D169" s="1"/>
      <c r="E169" s="1"/>
      <c r="F169" s="1"/>
      <c r="G169" s="7"/>
      <c r="H169" s="7"/>
      <c r="I169" s="1"/>
      <c r="J169" s="1"/>
      <c r="K169" s="1"/>
      <c r="L169" s="1"/>
    </row>
    <row r="170" spans="1:12" s="143" customFormat="1" ht="12.75">
      <c r="A170" s="86"/>
      <c r="B170" s="142"/>
      <c r="D170" s="1"/>
      <c r="E170" s="1"/>
      <c r="F170" s="1"/>
      <c r="G170" s="7"/>
      <c r="H170" s="7"/>
      <c r="I170" s="1"/>
      <c r="J170" s="1"/>
      <c r="K170" s="1"/>
      <c r="L170" s="1"/>
    </row>
    <row r="171" spans="1:12" s="143" customFormat="1" ht="12.75">
      <c r="A171" s="86"/>
      <c r="B171" s="142"/>
      <c r="D171" s="1"/>
      <c r="E171" s="1"/>
      <c r="F171" s="1"/>
      <c r="G171" s="7"/>
      <c r="H171" s="7"/>
      <c r="I171" s="1"/>
      <c r="J171" s="1"/>
      <c r="K171" s="1"/>
      <c r="L171" s="1"/>
    </row>
    <row r="172" spans="1:12" s="143" customFormat="1" ht="12.75">
      <c r="A172" s="86"/>
      <c r="B172" s="142"/>
      <c r="D172" s="1"/>
      <c r="E172" s="1"/>
      <c r="F172" s="1"/>
      <c r="G172" s="7"/>
      <c r="H172" s="7"/>
      <c r="I172" s="1"/>
      <c r="J172" s="1"/>
      <c r="K172" s="1"/>
      <c r="L172" s="1"/>
    </row>
    <row r="173" spans="1:12" s="143" customFormat="1" ht="12.75">
      <c r="A173" s="86"/>
      <c r="B173" s="142"/>
      <c r="D173" s="1"/>
      <c r="E173" s="1"/>
      <c r="F173" s="1"/>
      <c r="G173" s="7"/>
      <c r="H173" s="7"/>
      <c r="I173" s="1"/>
      <c r="J173" s="1"/>
      <c r="K173" s="1"/>
      <c r="L173" s="1"/>
    </row>
    <row r="174" spans="1:12" s="143" customFormat="1" ht="12.75">
      <c r="A174" s="86"/>
      <c r="B174" s="142"/>
      <c r="D174" s="1"/>
      <c r="E174" s="1"/>
      <c r="F174" s="1"/>
      <c r="G174" s="7"/>
      <c r="H174" s="7"/>
      <c r="I174" s="1"/>
      <c r="J174" s="1"/>
      <c r="K174" s="1"/>
      <c r="L174" s="1"/>
    </row>
    <row r="175" spans="1:12" s="143" customFormat="1" ht="12.75">
      <c r="A175" s="86"/>
      <c r="B175" s="142"/>
      <c r="D175" s="1"/>
      <c r="E175" s="1"/>
      <c r="F175" s="1"/>
      <c r="G175" s="7"/>
      <c r="H175" s="7"/>
      <c r="I175" s="1"/>
      <c r="J175" s="1"/>
      <c r="K175" s="1"/>
      <c r="L175" s="1"/>
    </row>
    <row r="176" spans="1:12" s="143" customFormat="1" ht="12.75">
      <c r="A176" s="86"/>
      <c r="B176" s="142"/>
      <c r="D176" s="1"/>
      <c r="E176" s="1"/>
      <c r="F176" s="1"/>
      <c r="G176" s="7"/>
      <c r="H176" s="7"/>
      <c r="I176" s="1"/>
      <c r="J176" s="1"/>
      <c r="K176" s="1"/>
      <c r="L176" s="1"/>
    </row>
    <row r="177" spans="1:12" s="143" customFormat="1" ht="12.75">
      <c r="A177" s="86"/>
      <c r="B177" s="142"/>
      <c r="D177" s="1"/>
      <c r="E177" s="1"/>
      <c r="F177" s="1"/>
      <c r="G177" s="7"/>
      <c r="H177" s="7"/>
      <c r="I177" s="1"/>
      <c r="J177" s="1"/>
      <c r="K177" s="1"/>
      <c r="L177" s="1"/>
    </row>
    <row r="178" spans="1:12" s="143" customFormat="1" ht="12.75">
      <c r="A178" s="86"/>
      <c r="B178" s="142"/>
      <c r="D178" s="1"/>
      <c r="E178" s="1"/>
      <c r="F178" s="1"/>
      <c r="G178" s="7"/>
      <c r="H178" s="7"/>
      <c r="I178" s="1"/>
      <c r="J178" s="1"/>
      <c r="K178" s="1"/>
      <c r="L178" s="1"/>
    </row>
    <row r="179" spans="1:12" s="143" customFormat="1" ht="12.75">
      <c r="A179" s="86"/>
      <c r="B179" s="142"/>
      <c r="D179" s="1"/>
      <c r="E179" s="1"/>
      <c r="F179" s="1"/>
      <c r="G179" s="7"/>
      <c r="H179" s="7"/>
      <c r="I179" s="1"/>
      <c r="J179" s="1"/>
      <c r="K179" s="1"/>
      <c r="L179" s="1"/>
    </row>
    <row r="180" spans="1:12" s="143" customFormat="1" ht="12.75">
      <c r="A180" s="86"/>
      <c r="B180" s="142"/>
      <c r="D180" s="1"/>
      <c r="E180" s="1"/>
      <c r="F180" s="1"/>
      <c r="G180" s="7"/>
      <c r="H180" s="7"/>
      <c r="I180" s="1"/>
      <c r="J180" s="1"/>
      <c r="K180" s="1"/>
      <c r="L180" s="1"/>
    </row>
    <row r="181" spans="1:12" s="143" customFormat="1" ht="12.75">
      <c r="A181" s="86"/>
      <c r="B181" s="142"/>
      <c r="D181" s="1"/>
      <c r="E181" s="1"/>
      <c r="F181" s="1"/>
      <c r="G181" s="7"/>
      <c r="H181" s="7"/>
      <c r="I181" s="1"/>
      <c r="J181" s="1"/>
      <c r="K181" s="1"/>
      <c r="L181" s="1"/>
    </row>
    <row r="182" spans="1:12" s="143" customFormat="1" ht="12.75">
      <c r="A182" s="86"/>
      <c r="B182" s="142"/>
      <c r="D182" s="1"/>
      <c r="E182" s="1"/>
      <c r="F182" s="1"/>
      <c r="G182" s="7"/>
      <c r="H182" s="7"/>
      <c r="I182" s="1"/>
      <c r="J182" s="1"/>
      <c r="K182" s="1"/>
      <c r="L182" s="1"/>
    </row>
    <row r="183" spans="1:12" s="143" customFormat="1" ht="12.75">
      <c r="A183" s="86"/>
      <c r="B183" s="142"/>
      <c r="D183" s="1"/>
      <c r="E183" s="1"/>
      <c r="F183" s="1"/>
      <c r="G183" s="7"/>
      <c r="H183" s="7"/>
      <c r="I183" s="1"/>
      <c r="J183" s="1"/>
      <c r="K183" s="1"/>
      <c r="L183" s="1"/>
    </row>
    <row r="184" spans="1:12" s="143" customFormat="1" ht="12.75">
      <c r="A184" s="86"/>
      <c r="B184" s="142"/>
      <c r="D184" s="1"/>
      <c r="E184" s="1"/>
      <c r="F184" s="1"/>
      <c r="G184" s="7"/>
      <c r="H184" s="7"/>
      <c r="I184" s="1"/>
      <c r="J184" s="1"/>
      <c r="K184" s="1"/>
      <c r="L184" s="1"/>
    </row>
    <row r="185" spans="1:12" s="143" customFormat="1" ht="12.75">
      <c r="A185" s="86"/>
      <c r="B185" s="142"/>
      <c r="D185" s="1"/>
      <c r="E185" s="1"/>
      <c r="F185" s="1"/>
      <c r="G185" s="7"/>
      <c r="H185" s="7"/>
      <c r="I185" s="1"/>
      <c r="J185" s="1"/>
      <c r="K185" s="1"/>
      <c r="L185" s="1"/>
    </row>
    <row r="186" spans="1:12" s="143" customFormat="1" ht="12.75">
      <c r="A186" s="86"/>
      <c r="B186" s="142"/>
      <c r="D186" s="1"/>
      <c r="E186" s="1"/>
      <c r="F186" s="1"/>
      <c r="G186" s="7"/>
      <c r="H186" s="7"/>
      <c r="I186" s="1"/>
      <c r="J186" s="1"/>
      <c r="K186" s="1"/>
      <c r="L186" s="1"/>
    </row>
    <row r="187" spans="1:12" s="143" customFormat="1" ht="12.75">
      <c r="A187" s="86"/>
      <c r="B187" s="142"/>
      <c r="D187" s="1"/>
      <c r="E187" s="1"/>
      <c r="F187" s="1"/>
      <c r="G187" s="7"/>
      <c r="H187" s="7"/>
      <c r="I187" s="1"/>
      <c r="J187" s="1"/>
      <c r="K187" s="1"/>
      <c r="L187" s="1"/>
    </row>
    <row r="188" spans="1:12" s="143" customFormat="1" ht="12.75">
      <c r="A188" s="86"/>
      <c r="B188" s="142"/>
      <c r="D188" s="1"/>
      <c r="E188" s="1"/>
      <c r="F188" s="1"/>
      <c r="G188" s="7"/>
      <c r="H188" s="7"/>
      <c r="I188" s="1"/>
      <c r="J188" s="1"/>
      <c r="K188" s="1"/>
      <c r="L188" s="1"/>
    </row>
    <row r="189" spans="1:12" s="143" customFormat="1" ht="12.75">
      <c r="A189" s="86"/>
      <c r="B189" s="142"/>
      <c r="D189" s="1"/>
      <c r="E189" s="1"/>
      <c r="F189" s="1"/>
      <c r="G189" s="7"/>
      <c r="H189" s="7"/>
      <c r="I189" s="1"/>
      <c r="J189" s="1"/>
      <c r="K189" s="1"/>
      <c r="L189" s="1"/>
    </row>
    <row r="190" spans="1:12" s="143" customFormat="1" ht="12.75">
      <c r="A190" s="86"/>
      <c r="B190" s="142"/>
      <c r="D190" s="1"/>
      <c r="E190" s="1"/>
      <c r="F190" s="1"/>
      <c r="G190" s="7"/>
      <c r="H190" s="7"/>
      <c r="I190" s="1"/>
      <c r="J190" s="1"/>
      <c r="K190" s="1"/>
      <c r="L190" s="1"/>
    </row>
    <row r="191" spans="1:12" s="143" customFormat="1" ht="12.75">
      <c r="A191" s="86"/>
      <c r="B191" s="142"/>
      <c r="D191" s="1"/>
      <c r="E191" s="1"/>
      <c r="F191" s="1"/>
      <c r="G191" s="7"/>
      <c r="H191" s="7"/>
      <c r="I191" s="1"/>
      <c r="J191" s="1"/>
      <c r="K191" s="1"/>
      <c r="L191" s="1"/>
    </row>
    <row r="192" spans="1:12" s="143" customFormat="1" ht="12.75">
      <c r="A192" s="86"/>
      <c r="B192" s="142"/>
      <c r="D192" s="1"/>
      <c r="E192" s="1"/>
      <c r="F192" s="1"/>
      <c r="G192" s="7"/>
      <c r="H192" s="7"/>
      <c r="I192" s="1"/>
      <c r="J192" s="1"/>
      <c r="K192" s="1"/>
      <c r="L192" s="1"/>
    </row>
    <row r="193" spans="1:12" s="143" customFormat="1" ht="12.75">
      <c r="A193" s="86"/>
      <c r="B193" s="142"/>
      <c r="D193" s="1"/>
      <c r="E193" s="1"/>
      <c r="F193" s="1"/>
      <c r="G193" s="7"/>
      <c r="H193" s="7"/>
      <c r="I193" s="1"/>
      <c r="J193" s="1"/>
      <c r="K193" s="1"/>
      <c r="L193" s="1"/>
    </row>
    <row r="194" spans="1:12" s="143" customFormat="1" ht="12.75">
      <c r="A194" s="86"/>
      <c r="B194" s="142"/>
      <c r="D194" s="1"/>
      <c r="E194" s="1"/>
      <c r="F194" s="1"/>
      <c r="G194" s="7"/>
      <c r="H194" s="7"/>
      <c r="I194" s="1"/>
      <c r="J194" s="1"/>
      <c r="K194" s="1"/>
      <c r="L194" s="1"/>
    </row>
    <row r="195" spans="1:12" s="143" customFormat="1" ht="12.75">
      <c r="A195" s="86"/>
      <c r="B195" s="142"/>
      <c r="D195" s="1"/>
      <c r="E195" s="1"/>
      <c r="F195" s="1"/>
      <c r="G195" s="7"/>
      <c r="H195" s="7"/>
      <c r="I195" s="1"/>
      <c r="J195" s="1"/>
      <c r="K195" s="1"/>
      <c r="L195" s="1"/>
    </row>
    <row r="196" spans="1:12" s="143" customFormat="1" ht="12.75">
      <c r="A196" s="86"/>
      <c r="B196" s="142"/>
      <c r="D196" s="1"/>
      <c r="E196" s="1"/>
      <c r="F196" s="1"/>
      <c r="G196" s="7"/>
      <c r="H196" s="7"/>
      <c r="I196" s="1"/>
      <c r="J196" s="1"/>
      <c r="K196" s="1"/>
      <c r="L196" s="1"/>
    </row>
    <row r="197" spans="1:12" s="143" customFormat="1" ht="12.75">
      <c r="A197" s="86"/>
      <c r="B197" s="142"/>
      <c r="D197" s="1"/>
      <c r="E197" s="1"/>
      <c r="F197" s="1"/>
      <c r="G197" s="7"/>
      <c r="H197" s="7"/>
      <c r="I197" s="1"/>
      <c r="J197" s="1"/>
      <c r="K197" s="1"/>
      <c r="L197" s="1"/>
    </row>
    <row r="198" spans="1:12" s="143" customFormat="1" ht="12.75">
      <c r="A198" s="86"/>
      <c r="B198" s="142"/>
      <c r="D198" s="1"/>
      <c r="E198" s="1"/>
      <c r="F198" s="1"/>
      <c r="G198" s="7"/>
      <c r="H198" s="7"/>
      <c r="I198" s="1"/>
      <c r="J198" s="1"/>
      <c r="K198" s="1"/>
      <c r="L198" s="1"/>
    </row>
    <row r="199" spans="1:12" s="143" customFormat="1" ht="12.75">
      <c r="A199" s="86"/>
      <c r="B199" s="142"/>
      <c r="D199" s="1"/>
      <c r="E199" s="1"/>
      <c r="F199" s="1"/>
      <c r="G199" s="7"/>
      <c r="H199" s="7"/>
      <c r="I199" s="1"/>
      <c r="J199" s="1"/>
      <c r="K199" s="1"/>
      <c r="L199" s="1"/>
    </row>
    <row r="200" spans="1:12" s="143" customFormat="1" ht="12.75">
      <c r="A200" s="86"/>
      <c r="B200" s="142"/>
      <c r="D200" s="1"/>
      <c r="E200" s="1"/>
      <c r="F200" s="1"/>
      <c r="G200" s="7"/>
      <c r="H200" s="7"/>
      <c r="I200" s="1"/>
      <c r="J200" s="1"/>
      <c r="K200" s="1"/>
      <c r="L200" s="1"/>
    </row>
    <row r="201" spans="1:12" s="143" customFormat="1" ht="12.75">
      <c r="A201" s="86"/>
      <c r="B201" s="142"/>
      <c r="D201" s="1"/>
      <c r="E201" s="1"/>
      <c r="F201" s="1"/>
      <c r="G201" s="7"/>
      <c r="H201" s="7"/>
      <c r="I201" s="1"/>
      <c r="J201" s="1"/>
      <c r="K201" s="1"/>
      <c r="L201" s="1"/>
    </row>
    <row r="202" spans="1:12" s="143" customFormat="1" ht="12.75">
      <c r="A202" s="86"/>
      <c r="B202" s="142"/>
      <c r="D202" s="1"/>
      <c r="E202" s="1"/>
      <c r="F202" s="1"/>
      <c r="G202" s="7"/>
      <c r="H202" s="7"/>
      <c r="I202" s="1"/>
      <c r="J202" s="1"/>
      <c r="K202" s="1"/>
      <c r="L202" s="1"/>
    </row>
    <row r="203" spans="1:12" s="143" customFormat="1" ht="12.75">
      <c r="A203" s="86"/>
      <c r="B203" s="142"/>
      <c r="D203" s="1"/>
      <c r="E203" s="1"/>
      <c r="F203" s="1"/>
      <c r="G203" s="7"/>
      <c r="H203" s="7"/>
      <c r="I203" s="1"/>
      <c r="J203" s="1"/>
      <c r="K203" s="1"/>
      <c r="L203" s="1"/>
    </row>
    <row r="204" spans="1:12" s="143" customFormat="1" ht="12.75">
      <c r="A204" s="86"/>
      <c r="B204" s="142"/>
      <c r="D204" s="1"/>
      <c r="E204" s="1"/>
      <c r="F204" s="1"/>
      <c r="G204" s="7"/>
      <c r="H204" s="7"/>
      <c r="I204" s="1"/>
      <c r="J204" s="1"/>
      <c r="K204" s="1"/>
      <c r="L204" s="1"/>
    </row>
    <row r="205" spans="1:12" s="143" customFormat="1" ht="12.75">
      <c r="A205" s="86"/>
      <c r="B205" s="142"/>
      <c r="D205" s="1"/>
      <c r="E205" s="1"/>
      <c r="F205" s="1"/>
      <c r="G205" s="7"/>
      <c r="H205" s="7"/>
      <c r="I205" s="1"/>
      <c r="J205" s="1"/>
      <c r="K205" s="1"/>
      <c r="L205" s="1"/>
    </row>
    <row r="206" spans="1:12" s="143" customFormat="1" ht="12.75">
      <c r="A206" s="86"/>
      <c r="B206" s="142"/>
      <c r="D206" s="1"/>
      <c r="E206" s="1"/>
      <c r="F206" s="1"/>
      <c r="G206" s="7"/>
      <c r="H206" s="7"/>
      <c r="I206" s="1"/>
      <c r="J206" s="1"/>
      <c r="K206" s="1"/>
      <c r="L206" s="1"/>
    </row>
    <row r="207" spans="1:12" s="143" customFormat="1" ht="12.75">
      <c r="A207" s="86"/>
      <c r="B207" s="142"/>
      <c r="D207" s="1"/>
      <c r="E207" s="1"/>
      <c r="F207" s="1"/>
      <c r="G207" s="7"/>
      <c r="H207" s="7"/>
      <c r="I207" s="1"/>
      <c r="J207" s="1"/>
      <c r="K207" s="1"/>
      <c r="L207" s="1"/>
    </row>
    <row r="208" spans="1:12" s="143" customFormat="1" ht="12.75">
      <c r="A208" s="86"/>
      <c r="B208" s="142"/>
      <c r="D208" s="1"/>
      <c r="E208" s="1"/>
      <c r="F208" s="1"/>
      <c r="G208" s="7"/>
      <c r="H208" s="7"/>
      <c r="I208" s="1"/>
      <c r="J208" s="1"/>
      <c r="K208" s="1"/>
      <c r="L208" s="1"/>
    </row>
    <row r="209" spans="1:12" s="143" customFormat="1" ht="12.75">
      <c r="A209" s="86"/>
      <c r="B209" s="142"/>
      <c r="D209" s="1"/>
      <c r="E209" s="1"/>
      <c r="F209" s="1"/>
      <c r="G209" s="7"/>
      <c r="H209" s="7"/>
      <c r="I209" s="1"/>
      <c r="J209" s="1"/>
      <c r="K209" s="1"/>
      <c r="L209" s="1"/>
    </row>
    <row r="210" spans="1:12" s="143" customFormat="1" ht="12.75">
      <c r="A210" s="86"/>
      <c r="B210" s="142"/>
      <c r="D210" s="1"/>
      <c r="E210" s="1"/>
      <c r="F210" s="1"/>
      <c r="G210" s="7"/>
      <c r="H210" s="7"/>
      <c r="I210" s="1"/>
      <c r="J210" s="1"/>
      <c r="K210" s="1"/>
      <c r="L210" s="1"/>
    </row>
    <row r="211" spans="1:12" s="143" customFormat="1" ht="12.75">
      <c r="A211" s="86"/>
      <c r="B211" s="142"/>
      <c r="D211" s="1"/>
      <c r="E211" s="1"/>
      <c r="F211" s="1"/>
      <c r="G211" s="7"/>
      <c r="H211" s="7"/>
      <c r="I211" s="1"/>
      <c r="J211" s="1"/>
      <c r="K211" s="1"/>
      <c r="L211" s="1"/>
    </row>
    <row r="212" spans="1:12" s="143" customFormat="1" ht="12.75">
      <c r="A212" s="86"/>
      <c r="B212" s="142"/>
      <c r="D212" s="1"/>
      <c r="E212" s="1"/>
      <c r="F212" s="1"/>
      <c r="G212" s="7"/>
      <c r="H212" s="7"/>
      <c r="I212" s="1"/>
      <c r="J212" s="1"/>
      <c r="K212" s="1"/>
      <c r="L212" s="1"/>
    </row>
    <row r="213" spans="1:12" s="143" customFormat="1" ht="12.75">
      <c r="A213" s="86"/>
      <c r="B213" s="142"/>
      <c r="D213" s="1"/>
      <c r="E213" s="1"/>
      <c r="F213" s="1"/>
      <c r="G213" s="7"/>
      <c r="H213" s="7"/>
      <c r="I213" s="1"/>
      <c r="J213" s="1"/>
      <c r="K213" s="1"/>
      <c r="L213" s="1"/>
    </row>
    <row r="214" spans="1:12" s="143" customFormat="1" ht="12.75">
      <c r="A214" s="86"/>
      <c r="B214" s="142"/>
      <c r="D214" s="1"/>
      <c r="E214" s="1"/>
      <c r="F214" s="1"/>
      <c r="G214" s="7"/>
      <c r="H214" s="7"/>
      <c r="I214" s="1"/>
      <c r="J214" s="1"/>
      <c r="K214" s="1"/>
      <c r="L214" s="1"/>
    </row>
    <row r="215" spans="1:12" s="143" customFormat="1" ht="12.75">
      <c r="A215" s="86"/>
      <c r="B215" s="142"/>
      <c r="D215" s="1"/>
      <c r="E215" s="1"/>
      <c r="F215" s="1"/>
      <c r="G215" s="7"/>
      <c r="H215" s="7"/>
      <c r="I215" s="1"/>
      <c r="J215" s="1"/>
      <c r="K215" s="1"/>
      <c r="L215" s="1"/>
    </row>
    <row r="216" spans="1:12" s="143" customFormat="1" ht="12.75">
      <c r="A216" s="86"/>
      <c r="B216" s="142"/>
      <c r="D216" s="1"/>
      <c r="E216" s="1"/>
      <c r="F216" s="1"/>
      <c r="G216" s="7"/>
      <c r="H216" s="7"/>
      <c r="I216" s="1"/>
      <c r="J216" s="1"/>
      <c r="K216" s="1"/>
      <c r="L216" s="1"/>
    </row>
    <row r="217" spans="1:12" s="143" customFormat="1" ht="12.75">
      <c r="A217" s="86"/>
      <c r="B217" s="142"/>
      <c r="D217" s="1"/>
      <c r="E217" s="1"/>
      <c r="F217" s="1"/>
      <c r="G217" s="7"/>
      <c r="H217" s="7"/>
      <c r="I217" s="1"/>
      <c r="J217" s="1"/>
      <c r="K217" s="1"/>
      <c r="L217" s="1"/>
    </row>
    <row r="218" spans="1:12" s="143" customFormat="1" ht="12.75">
      <c r="A218" s="86"/>
      <c r="B218" s="142"/>
      <c r="D218" s="1"/>
      <c r="E218" s="1"/>
      <c r="F218" s="1"/>
      <c r="G218" s="7"/>
      <c r="H218" s="7"/>
      <c r="I218" s="1"/>
      <c r="J218" s="1"/>
      <c r="K218" s="1"/>
      <c r="L218" s="1"/>
    </row>
    <row r="219" spans="1:12" s="143" customFormat="1" ht="12.75">
      <c r="A219" s="86"/>
      <c r="B219" s="142"/>
      <c r="D219" s="1"/>
      <c r="E219" s="1"/>
      <c r="F219" s="1"/>
      <c r="G219" s="7"/>
      <c r="H219" s="7"/>
      <c r="I219" s="1"/>
      <c r="J219" s="1"/>
      <c r="K219" s="1"/>
      <c r="L219" s="1"/>
    </row>
    <row r="220" spans="1:12" s="143" customFormat="1" ht="12.75">
      <c r="A220" s="86"/>
      <c r="B220" s="142"/>
      <c r="D220" s="1"/>
      <c r="E220" s="1"/>
      <c r="F220" s="1"/>
      <c r="G220" s="7"/>
      <c r="H220" s="7"/>
      <c r="I220" s="1"/>
      <c r="J220" s="1"/>
      <c r="K220" s="1"/>
      <c r="L220" s="1"/>
    </row>
    <row r="221" spans="1:12" s="143" customFormat="1" ht="12.75">
      <c r="A221" s="86"/>
      <c r="B221" s="142"/>
      <c r="D221" s="1"/>
      <c r="E221" s="1"/>
      <c r="F221" s="1"/>
      <c r="G221" s="7"/>
      <c r="H221" s="7"/>
      <c r="I221" s="1"/>
      <c r="J221" s="1"/>
      <c r="K221" s="1"/>
      <c r="L221" s="1"/>
    </row>
    <row r="222" spans="1:12" s="143" customFormat="1" ht="12.75">
      <c r="A222" s="86"/>
      <c r="B222" s="142"/>
      <c r="D222" s="1"/>
      <c r="E222" s="1"/>
      <c r="F222" s="1"/>
      <c r="G222" s="7"/>
      <c r="H222" s="7"/>
      <c r="I222" s="1"/>
      <c r="J222" s="1"/>
      <c r="K222" s="1"/>
      <c r="L222" s="1"/>
    </row>
    <row r="223" spans="1:12" s="143" customFormat="1" ht="12.75">
      <c r="A223" s="86"/>
      <c r="B223" s="142"/>
      <c r="D223" s="1"/>
      <c r="E223" s="1"/>
      <c r="F223" s="1"/>
      <c r="G223" s="7"/>
      <c r="H223" s="7"/>
      <c r="I223" s="1"/>
      <c r="J223" s="1"/>
      <c r="K223" s="1"/>
      <c r="L223" s="1"/>
    </row>
    <row r="224" spans="1:12" s="143" customFormat="1" ht="12.75">
      <c r="A224" s="86"/>
      <c r="B224" s="142"/>
      <c r="D224" s="1"/>
      <c r="E224" s="1"/>
      <c r="F224" s="1"/>
      <c r="G224" s="7"/>
      <c r="H224" s="7"/>
      <c r="I224" s="1"/>
      <c r="J224" s="1"/>
      <c r="K224" s="1"/>
      <c r="L224" s="1"/>
    </row>
    <row r="225" spans="1:12" s="143" customFormat="1" ht="12.75">
      <c r="A225" s="86"/>
      <c r="B225" s="142"/>
      <c r="D225" s="1"/>
      <c r="E225" s="1"/>
      <c r="F225" s="1"/>
      <c r="G225" s="7"/>
      <c r="H225" s="7"/>
      <c r="I225" s="1"/>
      <c r="J225" s="1"/>
      <c r="K225" s="1"/>
      <c r="L225" s="1"/>
    </row>
    <row r="226" spans="1:12" s="143" customFormat="1" ht="12.75">
      <c r="A226" s="86"/>
      <c r="B226" s="142"/>
      <c r="D226" s="1"/>
      <c r="E226" s="1"/>
      <c r="F226" s="1"/>
      <c r="G226" s="7"/>
      <c r="H226" s="7"/>
      <c r="I226" s="1"/>
      <c r="J226" s="1"/>
      <c r="K226" s="1"/>
      <c r="L226" s="1"/>
    </row>
    <row r="227" spans="1:12" s="143" customFormat="1" ht="12.75">
      <c r="A227" s="86"/>
      <c r="B227" s="142"/>
      <c r="D227" s="1"/>
      <c r="E227" s="1"/>
      <c r="F227" s="1"/>
      <c r="G227" s="7"/>
      <c r="H227" s="7"/>
      <c r="I227" s="1"/>
      <c r="J227" s="1"/>
      <c r="K227" s="1"/>
      <c r="L227" s="1"/>
    </row>
    <row r="228" spans="1:12" s="143" customFormat="1" ht="12.75">
      <c r="A228" s="86"/>
      <c r="B228" s="142"/>
      <c r="D228" s="1"/>
      <c r="E228" s="1"/>
      <c r="F228" s="1"/>
      <c r="G228" s="7"/>
      <c r="H228" s="7"/>
      <c r="I228" s="1"/>
      <c r="J228" s="1"/>
      <c r="K228" s="1"/>
      <c r="L228" s="1"/>
    </row>
    <row r="229" spans="1:12" s="143" customFormat="1" ht="12.75">
      <c r="A229" s="86"/>
      <c r="B229" s="142"/>
      <c r="D229" s="1"/>
      <c r="E229" s="1"/>
      <c r="F229" s="1"/>
      <c r="G229" s="7"/>
      <c r="H229" s="7"/>
      <c r="I229" s="1"/>
      <c r="J229" s="1"/>
      <c r="K229" s="1"/>
      <c r="L229" s="1"/>
    </row>
    <row r="230" spans="1:12" s="143" customFormat="1" ht="12.75">
      <c r="A230" s="86"/>
      <c r="B230" s="142"/>
      <c r="D230" s="1"/>
      <c r="E230" s="1"/>
      <c r="F230" s="1"/>
      <c r="G230" s="7"/>
      <c r="H230" s="7"/>
      <c r="I230" s="1"/>
      <c r="J230" s="1"/>
      <c r="K230" s="1"/>
      <c r="L230" s="1"/>
    </row>
    <row r="231" spans="1:12" s="143" customFormat="1" ht="12.75">
      <c r="A231" s="86"/>
      <c r="B231" s="142"/>
      <c r="D231" s="1"/>
      <c r="E231" s="1"/>
      <c r="F231" s="1"/>
      <c r="G231" s="7"/>
      <c r="H231" s="7"/>
      <c r="I231" s="1"/>
      <c r="J231" s="1"/>
      <c r="K231" s="1"/>
      <c r="L231" s="1"/>
    </row>
    <row r="232" spans="1:12" s="143" customFormat="1" ht="12.75">
      <c r="A232" s="86"/>
      <c r="B232" s="142"/>
      <c r="D232" s="1"/>
      <c r="E232" s="1"/>
      <c r="F232" s="1"/>
      <c r="G232" s="7"/>
      <c r="H232" s="7"/>
      <c r="I232" s="1"/>
      <c r="J232" s="1"/>
      <c r="K232" s="1"/>
      <c r="L232" s="1"/>
    </row>
    <row r="233" spans="1:12" s="143" customFormat="1" ht="12.75">
      <c r="A233" s="86"/>
      <c r="B233" s="142"/>
      <c r="D233" s="1"/>
      <c r="E233" s="1"/>
      <c r="F233" s="1"/>
      <c r="G233" s="7"/>
      <c r="H233" s="7"/>
      <c r="I233" s="1"/>
      <c r="J233" s="1"/>
      <c r="K233" s="1"/>
      <c r="L233" s="1"/>
    </row>
    <row r="234" spans="1:12" s="143" customFormat="1" ht="12.75">
      <c r="A234" s="86"/>
      <c r="B234" s="142"/>
      <c r="D234" s="1"/>
      <c r="E234" s="1"/>
      <c r="F234" s="1"/>
      <c r="G234" s="7"/>
      <c r="H234" s="7"/>
      <c r="I234" s="1"/>
      <c r="J234" s="1"/>
      <c r="K234" s="1"/>
      <c r="L234" s="1"/>
    </row>
    <row r="235" spans="1:12" s="143" customFormat="1" ht="12.75">
      <c r="A235" s="86"/>
      <c r="B235" s="142"/>
      <c r="D235" s="1"/>
      <c r="E235" s="1"/>
      <c r="F235" s="1"/>
      <c r="G235" s="7"/>
      <c r="H235" s="7"/>
      <c r="I235" s="1"/>
      <c r="J235" s="1"/>
      <c r="K235" s="1"/>
      <c r="L235" s="1"/>
    </row>
    <row r="236" spans="1:12" s="143" customFormat="1" ht="12.75">
      <c r="A236" s="86"/>
      <c r="B236" s="142"/>
      <c r="D236" s="1"/>
      <c r="E236" s="1"/>
      <c r="F236" s="1"/>
      <c r="G236" s="7"/>
      <c r="H236" s="7"/>
      <c r="I236" s="1"/>
      <c r="J236" s="1"/>
      <c r="K236" s="1"/>
      <c r="L236" s="1"/>
    </row>
    <row r="237" spans="1:12" s="143" customFormat="1" ht="12.75">
      <c r="A237" s="86"/>
      <c r="B237" s="142"/>
      <c r="D237" s="1"/>
      <c r="E237" s="1"/>
      <c r="F237" s="1"/>
      <c r="G237" s="7"/>
      <c r="H237" s="7"/>
      <c r="I237" s="1"/>
      <c r="J237" s="1"/>
      <c r="K237" s="1"/>
      <c r="L237" s="1"/>
    </row>
    <row r="238" spans="1:12" s="143" customFormat="1" ht="12.75">
      <c r="A238" s="86"/>
      <c r="B238" s="142"/>
      <c r="D238" s="1"/>
      <c r="E238" s="1"/>
      <c r="F238" s="1"/>
      <c r="G238" s="7"/>
      <c r="H238" s="7"/>
      <c r="I238" s="1"/>
      <c r="J238" s="1"/>
      <c r="K238" s="1"/>
      <c r="L238" s="1"/>
    </row>
    <row r="239" spans="1:12" s="143" customFormat="1" ht="12.75">
      <c r="A239" s="86"/>
      <c r="B239" s="142"/>
      <c r="D239" s="1"/>
      <c r="E239" s="1"/>
      <c r="F239" s="1"/>
      <c r="G239" s="7"/>
      <c r="H239" s="7"/>
      <c r="I239" s="1"/>
      <c r="J239" s="1"/>
      <c r="K239" s="1"/>
      <c r="L239" s="1"/>
    </row>
    <row r="240" spans="1:12" s="143" customFormat="1" ht="12.75">
      <c r="A240" s="86"/>
      <c r="B240" s="142"/>
      <c r="D240" s="1"/>
      <c r="E240" s="1"/>
      <c r="F240" s="1"/>
      <c r="G240" s="7"/>
      <c r="H240" s="7"/>
      <c r="I240" s="1"/>
      <c r="J240" s="1"/>
      <c r="K240" s="1"/>
      <c r="L240" s="1"/>
    </row>
    <row r="241" spans="1:12" s="143" customFormat="1" ht="12.75">
      <c r="A241" s="86"/>
      <c r="B241" s="142"/>
      <c r="D241" s="1"/>
      <c r="E241" s="1"/>
      <c r="F241" s="1"/>
      <c r="G241" s="7"/>
      <c r="H241" s="7"/>
      <c r="I241" s="1"/>
      <c r="J241" s="1"/>
      <c r="K241" s="1"/>
      <c r="L241" s="1"/>
    </row>
    <row r="242" spans="1:12" s="143" customFormat="1" ht="12.75">
      <c r="A242" s="86"/>
      <c r="B242" s="142"/>
      <c r="D242" s="1"/>
      <c r="E242" s="1"/>
      <c r="F242" s="1"/>
      <c r="G242" s="7"/>
      <c r="H242" s="7"/>
      <c r="I242" s="1"/>
      <c r="J242" s="1"/>
      <c r="K242" s="1"/>
      <c r="L242" s="1"/>
    </row>
    <row r="243" spans="1:12" s="143" customFormat="1" ht="12.75">
      <c r="A243" s="86"/>
      <c r="B243" s="142"/>
      <c r="D243" s="1"/>
      <c r="E243" s="1"/>
      <c r="F243" s="1"/>
      <c r="G243" s="7"/>
      <c r="H243" s="7"/>
      <c r="I243" s="1"/>
      <c r="J243" s="1"/>
      <c r="K243" s="1"/>
      <c r="L243" s="1"/>
    </row>
    <row r="244" spans="1:12" s="143" customFormat="1" ht="12.75">
      <c r="A244" s="86"/>
      <c r="B244" s="142"/>
      <c r="D244" s="1"/>
      <c r="E244" s="1"/>
      <c r="F244" s="1"/>
      <c r="G244" s="7"/>
      <c r="H244" s="7"/>
      <c r="I244" s="1"/>
      <c r="J244" s="1"/>
      <c r="K244" s="1"/>
      <c r="L244" s="1"/>
    </row>
    <row r="245" spans="1:12" s="143" customFormat="1" ht="12.75">
      <c r="A245" s="86"/>
      <c r="B245" s="142"/>
      <c r="D245" s="1"/>
      <c r="E245" s="1"/>
      <c r="F245" s="1"/>
      <c r="G245" s="7"/>
      <c r="H245" s="7"/>
      <c r="I245" s="1"/>
      <c r="J245" s="1"/>
      <c r="K245" s="1"/>
      <c r="L245" s="1"/>
    </row>
    <row r="246" spans="1:12" s="143" customFormat="1" ht="12.75">
      <c r="A246" s="86"/>
      <c r="B246" s="142"/>
      <c r="D246" s="1"/>
      <c r="E246" s="1"/>
      <c r="F246" s="1"/>
      <c r="G246" s="7"/>
      <c r="H246" s="7"/>
      <c r="I246" s="1"/>
      <c r="J246" s="1"/>
      <c r="K246" s="1"/>
      <c r="L246" s="1"/>
    </row>
    <row r="247" spans="1:12" s="143" customFormat="1" ht="12.75">
      <c r="A247" s="86"/>
      <c r="B247" s="142"/>
      <c r="D247" s="1"/>
      <c r="E247" s="1"/>
      <c r="F247" s="1"/>
      <c r="G247" s="7"/>
      <c r="H247" s="7"/>
      <c r="I247" s="1"/>
      <c r="J247" s="1"/>
      <c r="K247" s="1"/>
      <c r="L247" s="1"/>
    </row>
    <row r="248" spans="1:12" s="143" customFormat="1" ht="12.75">
      <c r="A248" s="86"/>
      <c r="B248" s="142"/>
      <c r="D248" s="1"/>
      <c r="E248" s="1"/>
      <c r="F248" s="1"/>
      <c r="G248" s="7"/>
      <c r="H248" s="7"/>
      <c r="I248" s="1"/>
      <c r="J248" s="1"/>
      <c r="K248" s="1"/>
      <c r="L248" s="1"/>
    </row>
    <row r="249" spans="1:12" s="143" customFormat="1" ht="12.75">
      <c r="A249" s="86"/>
      <c r="B249" s="142"/>
      <c r="D249" s="1"/>
      <c r="E249" s="1"/>
      <c r="F249" s="1"/>
      <c r="G249" s="7"/>
      <c r="H249" s="7"/>
      <c r="I249" s="1"/>
      <c r="J249" s="1"/>
      <c r="K249" s="1"/>
      <c r="L249" s="1"/>
    </row>
    <row r="250" spans="1:12" s="143" customFormat="1" ht="12.75">
      <c r="A250" s="86"/>
      <c r="B250" s="142"/>
      <c r="D250" s="1"/>
      <c r="E250" s="1"/>
      <c r="F250" s="1"/>
      <c r="G250" s="7"/>
      <c r="H250" s="7"/>
      <c r="I250" s="1"/>
      <c r="J250" s="1"/>
      <c r="K250" s="1"/>
      <c r="L250" s="1"/>
    </row>
    <row r="251" spans="1:12" s="143" customFormat="1" ht="12.75">
      <c r="A251" s="86"/>
      <c r="B251" s="142"/>
      <c r="D251" s="1"/>
      <c r="E251" s="1"/>
      <c r="F251" s="1"/>
      <c r="G251" s="7"/>
      <c r="H251" s="7"/>
      <c r="I251" s="1"/>
      <c r="J251" s="1"/>
      <c r="K251" s="1"/>
      <c r="L251" s="1"/>
    </row>
    <row r="252" spans="1:12" s="143" customFormat="1" ht="12.75">
      <c r="A252" s="86"/>
      <c r="B252" s="142"/>
      <c r="D252" s="1"/>
      <c r="E252" s="1"/>
      <c r="F252" s="1"/>
      <c r="G252" s="7"/>
      <c r="H252" s="7"/>
      <c r="I252" s="1"/>
      <c r="J252" s="1"/>
      <c r="K252" s="1"/>
      <c r="L252" s="1"/>
    </row>
    <row r="253" spans="1:12" s="143" customFormat="1" ht="12.75">
      <c r="A253" s="86"/>
      <c r="B253" s="142"/>
      <c r="D253" s="1"/>
      <c r="E253" s="1"/>
      <c r="F253" s="1"/>
      <c r="G253" s="7"/>
      <c r="H253" s="7"/>
      <c r="I253" s="1"/>
      <c r="J253" s="1"/>
      <c r="K253" s="1"/>
      <c r="L253" s="1"/>
    </row>
    <row r="254" spans="1:12" s="143" customFormat="1" ht="12.75">
      <c r="A254" s="86"/>
      <c r="B254" s="142"/>
      <c r="D254" s="1"/>
      <c r="E254" s="1"/>
      <c r="F254" s="1"/>
      <c r="G254" s="7"/>
      <c r="H254" s="7"/>
      <c r="I254" s="1"/>
      <c r="J254" s="1"/>
      <c r="K254" s="1"/>
      <c r="L254" s="1"/>
    </row>
    <row r="255" spans="1:12" s="143" customFormat="1" ht="12.75">
      <c r="A255" s="86"/>
      <c r="B255" s="142"/>
      <c r="D255" s="1"/>
      <c r="E255" s="1"/>
      <c r="F255" s="1"/>
      <c r="G255" s="7"/>
      <c r="H255" s="7"/>
      <c r="I255" s="1"/>
      <c r="J255" s="1"/>
      <c r="K255" s="1"/>
      <c r="L255" s="1"/>
    </row>
    <row r="256" spans="1:12" s="143" customFormat="1" ht="12.75">
      <c r="A256" s="86"/>
      <c r="B256" s="142"/>
      <c r="D256" s="1"/>
      <c r="E256" s="1"/>
      <c r="F256" s="1"/>
      <c r="G256" s="7"/>
      <c r="H256" s="7"/>
      <c r="I256" s="1"/>
      <c r="J256" s="1"/>
      <c r="K256" s="1"/>
      <c r="L256" s="1"/>
    </row>
    <row r="257" spans="1:12" s="143" customFormat="1" ht="12.75">
      <c r="A257" s="86"/>
      <c r="B257" s="142"/>
      <c r="D257" s="1"/>
      <c r="E257" s="1"/>
      <c r="F257" s="1"/>
      <c r="G257" s="7"/>
      <c r="H257" s="7"/>
      <c r="I257" s="1"/>
      <c r="J257" s="1"/>
      <c r="K257" s="1"/>
      <c r="L257" s="1"/>
    </row>
    <row r="258" spans="1:12" s="143" customFormat="1" ht="12.75">
      <c r="A258" s="86"/>
      <c r="B258" s="142"/>
      <c r="D258" s="1"/>
      <c r="E258" s="1"/>
      <c r="F258" s="1"/>
      <c r="G258" s="7"/>
      <c r="H258" s="7"/>
      <c r="I258" s="1"/>
      <c r="J258" s="1"/>
      <c r="K258" s="1"/>
      <c r="L258" s="1"/>
    </row>
    <row r="259" spans="1:12" s="143" customFormat="1" ht="12.75">
      <c r="A259" s="86"/>
      <c r="B259" s="142"/>
      <c r="D259" s="1"/>
      <c r="E259" s="1"/>
      <c r="F259" s="1"/>
      <c r="G259" s="7"/>
      <c r="H259" s="7"/>
      <c r="I259" s="1"/>
      <c r="J259" s="1"/>
      <c r="K259" s="1"/>
      <c r="L259" s="1"/>
    </row>
    <row r="260" spans="1:12" s="143" customFormat="1" ht="12.75">
      <c r="A260" s="86"/>
      <c r="B260" s="142"/>
      <c r="D260" s="1"/>
      <c r="E260" s="1"/>
      <c r="F260" s="1"/>
      <c r="G260" s="7"/>
      <c r="H260" s="7"/>
      <c r="I260" s="1"/>
      <c r="J260" s="1"/>
      <c r="K260" s="1"/>
      <c r="L260" s="1"/>
    </row>
    <row r="261" spans="1:12" s="143" customFormat="1" ht="12.75">
      <c r="A261" s="86"/>
      <c r="B261" s="142"/>
      <c r="D261" s="1"/>
      <c r="E261" s="1"/>
      <c r="F261" s="1"/>
      <c r="G261" s="7"/>
      <c r="H261" s="7"/>
      <c r="I261" s="1"/>
      <c r="J261" s="1"/>
      <c r="K261" s="1"/>
      <c r="L261" s="1"/>
    </row>
    <row r="262" spans="1:12" s="143" customFormat="1" ht="12.75">
      <c r="A262" s="86"/>
      <c r="B262" s="142"/>
      <c r="D262" s="1"/>
      <c r="E262" s="1"/>
      <c r="F262" s="1"/>
      <c r="G262" s="7"/>
      <c r="H262" s="7"/>
      <c r="I262" s="1"/>
      <c r="J262" s="1"/>
      <c r="K262" s="1"/>
      <c r="L262" s="1"/>
    </row>
    <row r="263" spans="1:12" s="143" customFormat="1" ht="12.75">
      <c r="A263" s="86"/>
      <c r="B263" s="142"/>
      <c r="D263" s="1"/>
      <c r="E263" s="1"/>
      <c r="F263" s="1"/>
      <c r="G263" s="7"/>
      <c r="H263" s="7"/>
      <c r="I263" s="1"/>
      <c r="J263" s="1"/>
      <c r="K263" s="1"/>
      <c r="L263" s="1"/>
    </row>
    <row r="264" spans="1:12" s="143" customFormat="1" ht="12.75">
      <c r="A264" s="86"/>
      <c r="B264" s="142"/>
      <c r="D264" s="1"/>
      <c r="E264" s="1"/>
      <c r="F264" s="1"/>
      <c r="G264" s="7"/>
      <c r="H264" s="7"/>
      <c r="I264" s="1"/>
      <c r="J264" s="1"/>
      <c r="K264" s="1"/>
      <c r="L264" s="1"/>
    </row>
    <row r="265" spans="1:12" s="143" customFormat="1" ht="12.75">
      <c r="A265" s="86"/>
      <c r="B265" s="142"/>
      <c r="D265" s="1"/>
      <c r="E265" s="1"/>
      <c r="F265" s="1"/>
      <c r="G265" s="7"/>
      <c r="H265" s="7"/>
      <c r="I265" s="1"/>
      <c r="J265" s="1"/>
      <c r="K265" s="1"/>
      <c r="L265" s="1"/>
    </row>
    <row r="266" spans="1:12" s="143" customFormat="1" ht="12.75">
      <c r="A266" s="86"/>
      <c r="B266" s="142"/>
      <c r="D266" s="1"/>
      <c r="E266" s="1"/>
      <c r="F266" s="1"/>
      <c r="G266" s="7"/>
      <c r="H266" s="7"/>
      <c r="I266" s="1"/>
      <c r="J266" s="1"/>
      <c r="K266" s="1"/>
      <c r="L266" s="1"/>
    </row>
    <row r="267" spans="1:12" s="143" customFormat="1" ht="12.75">
      <c r="A267" s="86"/>
      <c r="B267" s="142"/>
      <c r="D267" s="1"/>
      <c r="E267" s="1"/>
      <c r="F267" s="1"/>
      <c r="G267" s="7"/>
      <c r="H267" s="7"/>
      <c r="I267" s="1"/>
      <c r="J267" s="1"/>
      <c r="K267" s="1"/>
      <c r="L267" s="1"/>
    </row>
    <row r="268" spans="1:12" s="143" customFormat="1" ht="12.75">
      <c r="A268" s="86"/>
      <c r="B268" s="142"/>
      <c r="D268" s="1"/>
      <c r="E268" s="1"/>
      <c r="F268" s="1"/>
      <c r="G268" s="7"/>
      <c r="H268" s="7"/>
      <c r="I268" s="1"/>
      <c r="J268" s="1"/>
      <c r="K268" s="1"/>
      <c r="L268" s="1"/>
    </row>
    <row r="269" spans="1:12" s="143" customFormat="1" ht="12.75">
      <c r="A269" s="86"/>
      <c r="B269" s="142"/>
      <c r="D269" s="1"/>
      <c r="E269" s="1"/>
      <c r="F269" s="1"/>
      <c r="G269" s="7"/>
      <c r="H269" s="7"/>
      <c r="I269" s="1"/>
      <c r="J269" s="1"/>
      <c r="K269" s="1"/>
      <c r="L269" s="1"/>
    </row>
    <row r="270" spans="1:12" s="143" customFormat="1" ht="12.75">
      <c r="A270" s="86"/>
      <c r="B270" s="142"/>
      <c r="D270" s="1"/>
      <c r="E270" s="1"/>
      <c r="F270" s="1"/>
      <c r="G270" s="7"/>
      <c r="H270" s="7"/>
      <c r="I270" s="1"/>
      <c r="J270" s="1"/>
      <c r="K270" s="1"/>
      <c r="L270" s="1"/>
    </row>
    <row r="271" spans="1:12" s="143" customFormat="1" ht="12.75">
      <c r="A271" s="86"/>
      <c r="B271" s="142"/>
      <c r="D271" s="1"/>
      <c r="E271" s="1"/>
      <c r="F271" s="1"/>
      <c r="G271" s="7"/>
      <c r="H271" s="7"/>
      <c r="I271" s="1"/>
      <c r="J271" s="1"/>
      <c r="K271" s="1"/>
      <c r="L271" s="1"/>
    </row>
    <row r="272" spans="1:12" s="143" customFormat="1" ht="12.75">
      <c r="A272" s="86"/>
      <c r="B272" s="142"/>
      <c r="D272" s="1"/>
      <c r="E272" s="1"/>
      <c r="F272" s="1"/>
      <c r="G272" s="7"/>
      <c r="H272" s="7"/>
      <c r="I272" s="1"/>
      <c r="J272" s="1"/>
      <c r="K272" s="1"/>
      <c r="L272" s="1"/>
    </row>
    <row r="273" spans="1:12" s="143" customFormat="1" ht="12.75">
      <c r="A273" s="86"/>
      <c r="B273" s="142"/>
      <c r="D273" s="1"/>
      <c r="E273" s="1"/>
      <c r="F273" s="1"/>
      <c r="G273" s="7"/>
      <c r="H273" s="7"/>
      <c r="I273" s="1"/>
      <c r="J273" s="1"/>
      <c r="K273" s="1"/>
      <c r="L273" s="1"/>
    </row>
    <row r="274" spans="1:12" s="143" customFormat="1" ht="12.75">
      <c r="A274" s="86"/>
      <c r="B274" s="142"/>
      <c r="D274" s="1"/>
      <c r="E274" s="1"/>
      <c r="F274" s="1"/>
      <c r="G274" s="7"/>
      <c r="H274" s="7"/>
      <c r="I274" s="1"/>
      <c r="J274" s="1"/>
      <c r="K274" s="1"/>
      <c r="L274" s="1"/>
    </row>
    <row r="275" spans="1:12" s="143" customFormat="1" ht="12.75">
      <c r="A275" s="86"/>
      <c r="B275" s="142"/>
      <c r="D275" s="1"/>
      <c r="E275" s="1"/>
      <c r="F275" s="1"/>
      <c r="G275" s="7"/>
      <c r="H275" s="7"/>
      <c r="I275" s="1"/>
      <c r="J275" s="1"/>
      <c r="K275" s="1"/>
      <c r="L275" s="1"/>
    </row>
    <row r="276" spans="1:12" s="143" customFormat="1" ht="12.75">
      <c r="A276" s="86"/>
      <c r="B276" s="142"/>
      <c r="D276" s="1"/>
      <c r="E276" s="1"/>
      <c r="F276" s="1"/>
      <c r="G276" s="7"/>
      <c r="H276" s="7"/>
      <c r="I276" s="1"/>
      <c r="J276" s="1"/>
      <c r="K276" s="1"/>
      <c r="L276" s="1"/>
    </row>
    <row r="277" spans="1:12" s="143" customFormat="1" ht="12.75">
      <c r="A277" s="86"/>
      <c r="B277" s="142"/>
      <c r="D277" s="1"/>
      <c r="E277" s="1"/>
      <c r="F277" s="1"/>
      <c r="G277" s="7"/>
      <c r="H277" s="7"/>
      <c r="I277" s="1"/>
      <c r="J277" s="1"/>
      <c r="K277" s="1"/>
      <c r="L277" s="1"/>
    </row>
    <row r="278" spans="1:12" s="143" customFormat="1" ht="12.75">
      <c r="A278" s="86"/>
      <c r="B278" s="142"/>
      <c r="D278" s="1"/>
      <c r="E278" s="1"/>
      <c r="F278" s="1"/>
      <c r="G278" s="7"/>
      <c r="H278" s="7"/>
      <c r="I278" s="1"/>
      <c r="J278" s="1"/>
      <c r="K278" s="1"/>
      <c r="L278" s="1"/>
    </row>
    <row r="279" spans="1:12" s="143" customFormat="1" ht="12.75">
      <c r="A279" s="86"/>
      <c r="B279" s="142"/>
      <c r="D279" s="1"/>
      <c r="E279" s="1"/>
      <c r="F279" s="1"/>
      <c r="G279" s="7"/>
      <c r="H279" s="7"/>
      <c r="I279" s="1"/>
      <c r="J279" s="1"/>
      <c r="K279" s="1"/>
      <c r="L279" s="1"/>
    </row>
    <row r="280" spans="1:12" s="143" customFormat="1" ht="12.75">
      <c r="A280" s="86"/>
      <c r="B280" s="142"/>
      <c r="D280" s="1"/>
      <c r="E280" s="1"/>
      <c r="F280" s="1"/>
      <c r="G280" s="7"/>
      <c r="H280" s="7"/>
      <c r="I280" s="1"/>
      <c r="J280" s="1"/>
      <c r="K280" s="1"/>
      <c r="L280" s="1"/>
    </row>
    <row r="281" spans="1:12" s="143" customFormat="1" ht="12.75">
      <c r="A281" s="86"/>
      <c r="B281" s="142"/>
      <c r="D281" s="1"/>
      <c r="E281" s="1"/>
      <c r="F281" s="1"/>
      <c r="G281" s="7"/>
      <c r="H281" s="7"/>
      <c r="I281" s="1"/>
      <c r="J281" s="1"/>
      <c r="K281" s="1"/>
      <c r="L281" s="1"/>
    </row>
    <row r="282" spans="1:12" s="143" customFormat="1" ht="12.75">
      <c r="A282" s="86"/>
      <c r="B282" s="144"/>
      <c r="D282" s="1"/>
      <c r="E282" s="1"/>
      <c r="F282" s="1"/>
      <c r="G282" s="7"/>
      <c r="H282" s="7"/>
      <c r="I282" s="1"/>
      <c r="J282" s="1"/>
      <c r="K282" s="1"/>
      <c r="L282" s="1"/>
    </row>
    <row r="283" spans="1:12" s="143" customFormat="1" ht="12.75">
      <c r="A283" s="86"/>
      <c r="B283" s="144"/>
      <c r="D283" s="1"/>
      <c r="E283" s="1"/>
      <c r="F283" s="1"/>
      <c r="G283" s="7"/>
      <c r="H283" s="7"/>
      <c r="I283" s="1"/>
      <c r="J283" s="1"/>
      <c r="K283" s="1"/>
      <c r="L283" s="1"/>
    </row>
    <row r="284" spans="1:12" s="143" customFormat="1" ht="12.75">
      <c r="A284" s="86"/>
      <c r="B284" s="144"/>
      <c r="D284" s="1"/>
      <c r="E284" s="1"/>
      <c r="F284" s="1"/>
      <c r="G284" s="7"/>
      <c r="H284" s="7"/>
      <c r="I284" s="1"/>
      <c r="J284" s="1"/>
      <c r="K284" s="1"/>
      <c r="L284" s="1"/>
    </row>
    <row r="285" spans="1:12" s="143" customFormat="1" ht="12.75">
      <c r="A285" s="86"/>
      <c r="B285" s="144"/>
      <c r="D285" s="1"/>
      <c r="E285" s="1"/>
      <c r="F285" s="1"/>
      <c r="G285" s="7"/>
      <c r="H285" s="7"/>
      <c r="I285" s="1"/>
      <c r="J285" s="1"/>
      <c r="K285" s="1"/>
      <c r="L285" s="1"/>
    </row>
    <row r="286" spans="1:12" s="143" customFormat="1" ht="12.75">
      <c r="A286" s="86"/>
      <c r="B286" s="144"/>
      <c r="D286" s="1"/>
      <c r="E286" s="1"/>
      <c r="F286" s="1"/>
      <c r="G286" s="7"/>
      <c r="H286" s="7"/>
      <c r="I286" s="1"/>
      <c r="J286" s="1"/>
      <c r="K286" s="1"/>
      <c r="L286" s="1"/>
    </row>
    <row r="287" spans="1:12" s="143" customFormat="1" ht="12.75">
      <c r="A287" s="86"/>
      <c r="B287" s="144"/>
      <c r="D287" s="1"/>
      <c r="E287" s="1"/>
      <c r="F287" s="1"/>
      <c r="G287" s="7"/>
      <c r="H287" s="7"/>
      <c r="I287" s="1"/>
      <c r="J287" s="1"/>
      <c r="K287" s="1"/>
      <c r="L287" s="1"/>
    </row>
    <row r="288" spans="1:12" s="143" customFormat="1" ht="12.75">
      <c r="A288" s="86"/>
      <c r="B288" s="144"/>
      <c r="D288" s="1"/>
      <c r="E288" s="1"/>
      <c r="F288" s="1"/>
      <c r="G288" s="7"/>
      <c r="H288" s="7"/>
      <c r="I288" s="1"/>
      <c r="J288" s="1"/>
      <c r="K288" s="1"/>
      <c r="L288" s="1"/>
    </row>
    <row r="289" spans="1:12" s="143" customFormat="1" ht="12.75">
      <c r="A289" s="86"/>
      <c r="B289" s="144"/>
      <c r="D289" s="1"/>
      <c r="E289" s="1"/>
      <c r="F289" s="1"/>
      <c r="G289" s="7"/>
      <c r="H289" s="7"/>
      <c r="I289" s="1"/>
      <c r="J289" s="1"/>
      <c r="K289" s="1"/>
      <c r="L289" s="1"/>
    </row>
    <row r="290" spans="1:12" s="143" customFormat="1" ht="12.75">
      <c r="A290" s="86"/>
      <c r="B290" s="144"/>
      <c r="D290" s="1"/>
      <c r="E290" s="1"/>
      <c r="F290" s="1"/>
      <c r="G290" s="7"/>
      <c r="H290" s="7"/>
      <c r="I290" s="1"/>
      <c r="J290" s="1"/>
      <c r="K290" s="1"/>
      <c r="L290" s="1"/>
    </row>
    <row r="291" spans="1:12" s="143" customFormat="1" ht="12.75">
      <c r="A291" s="86"/>
      <c r="B291" s="144"/>
      <c r="D291" s="1"/>
      <c r="E291" s="1"/>
      <c r="F291" s="1"/>
      <c r="G291" s="7"/>
      <c r="H291" s="7"/>
      <c r="I291" s="1"/>
      <c r="J291" s="1"/>
      <c r="K291" s="1"/>
      <c r="L291" s="1"/>
    </row>
    <row r="292" spans="1:12" s="143" customFormat="1" ht="12.75">
      <c r="A292" s="86"/>
      <c r="B292" s="144"/>
      <c r="D292" s="1"/>
      <c r="E292" s="1"/>
      <c r="F292" s="1"/>
      <c r="G292" s="7"/>
      <c r="H292" s="7"/>
      <c r="I292" s="1"/>
      <c r="J292" s="1"/>
      <c r="K292" s="1"/>
      <c r="L292" s="1"/>
    </row>
    <row r="293" spans="1:12" s="143" customFormat="1" ht="12.75">
      <c r="A293" s="86"/>
      <c r="B293" s="144"/>
      <c r="D293" s="1"/>
      <c r="E293" s="1"/>
      <c r="F293" s="1"/>
      <c r="G293" s="7"/>
      <c r="H293" s="7"/>
      <c r="I293" s="1"/>
      <c r="J293" s="1"/>
      <c r="K293" s="1"/>
      <c r="L293" s="1"/>
    </row>
    <row r="294" spans="1:12" s="143" customFormat="1" ht="12.75">
      <c r="A294" s="86"/>
      <c r="B294" s="144"/>
      <c r="D294" s="1"/>
      <c r="E294" s="1"/>
      <c r="F294" s="1"/>
      <c r="G294" s="7"/>
      <c r="H294" s="7"/>
      <c r="I294" s="1"/>
      <c r="J294" s="1"/>
      <c r="K294" s="1"/>
      <c r="L294" s="1"/>
    </row>
    <row r="295" spans="1:12" s="143" customFormat="1" ht="12.75">
      <c r="A295" s="86"/>
      <c r="B295" s="144"/>
      <c r="D295" s="1"/>
      <c r="E295" s="1"/>
      <c r="F295" s="1"/>
      <c r="G295" s="7"/>
      <c r="H295" s="7"/>
      <c r="I295" s="1"/>
      <c r="J295" s="1"/>
      <c r="K295" s="1"/>
      <c r="L295" s="1"/>
    </row>
    <row r="296" spans="1:12" s="143" customFormat="1" ht="12.75">
      <c r="A296" s="86"/>
      <c r="B296" s="144"/>
      <c r="D296" s="1"/>
      <c r="E296" s="1"/>
      <c r="F296" s="1"/>
      <c r="G296" s="7"/>
      <c r="H296" s="7"/>
      <c r="I296" s="1"/>
      <c r="J296" s="1"/>
      <c r="K296" s="1"/>
      <c r="L296" s="1"/>
    </row>
    <row r="297" spans="1:12" s="143" customFormat="1" ht="12.75">
      <c r="A297" s="86"/>
      <c r="B297" s="144"/>
      <c r="D297" s="1"/>
      <c r="E297" s="1"/>
      <c r="F297" s="1"/>
      <c r="G297" s="7"/>
      <c r="H297" s="7"/>
      <c r="I297" s="1"/>
      <c r="J297" s="1"/>
      <c r="K297" s="1"/>
      <c r="L297" s="1"/>
    </row>
    <row r="298" spans="1:12" s="143" customFormat="1" ht="12.75">
      <c r="A298" s="86"/>
      <c r="B298" s="144"/>
      <c r="D298" s="1"/>
      <c r="E298" s="1"/>
      <c r="F298" s="1"/>
      <c r="G298" s="7"/>
      <c r="H298" s="7"/>
      <c r="I298" s="1"/>
      <c r="J298" s="1"/>
      <c r="K298" s="1"/>
      <c r="L298" s="1"/>
    </row>
    <row r="299" spans="1:12" s="143" customFormat="1" ht="12.75">
      <c r="A299" s="86"/>
      <c r="B299" s="144"/>
      <c r="D299" s="1"/>
      <c r="E299" s="1"/>
      <c r="F299" s="1"/>
      <c r="G299" s="7"/>
      <c r="H299" s="7"/>
      <c r="I299" s="1"/>
      <c r="J299" s="1"/>
      <c r="K299" s="1"/>
      <c r="L299" s="1"/>
    </row>
    <row r="300" spans="1:12" s="143" customFormat="1" ht="12.75">
      <c r="A300" s="86"/>
      <c r="B300" s="144"/>
      <c r="D300" s="1"/>
      <c r="E300" s="1"/>
      <c r="F300" s="1"/>
      <c r="G300" s="7"/>
      <c r="H300" s="7"/>
      <c r="I300" s="1"/>
      <c r="J300" s="1"/>
      <c r="K300" s="1"/>
      <c r="L300" s="1"/>
    </row>
    <row r="301" spans="1:12" s="143" customFormat="1" ht="12.75">
      <c r="A301" s="86"/>
      <c r="B301" s="144"/>
      <c r="D301" s="1"/>
      <c r="E301" s="1"/>
      <c r="F301" s="1"/>
      <c r="G301" s="7"/>
      <c r="H301" s="7"/>
      <c r="I301" s="1"/>
      <c r="J301" s="1"/>
      <c r="K301" s="1"/>
      <c r="L301" s="1"/>
    </row>
  </sheetData>
  <sheetProtection/>
  <mergeCells count="4">
    <mergeCell ref="C1:H1"/>
    <mergeCell ref="A2:H2"/>
    <mergeCell ref="A3:B3"/>
    <mergeCell ref="A49:B49"/>
  </mergeCells>
  <printOptions/>
  <pageMargins left="0.7874015748031497" right="0.1968503937007874" top="0.5905511811023623" bottom="0.5905511811023623" header="0.35433070866141736" footer="0.35433070866141736"/>
  <pageSetup horizontalDpi="180" verticalDpi="180" orientation="portrait" paperSize="9" r:id="rId1"/>
  <headerFooter alignWithMargins="0">
    <oddFooter>&amp;CAMF Inženjering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zoomScalePageLayoutView="0" workbookViewId="0" topLeftCell="A1">
      <selection activeCell="A14" sqref="A14:C14"/>
    </sheetView>
  </sheetViews>
  <sheetFormatPr defaultColWidth="9.140625" defaultRowHeight="12.75"/>
  <cols>
    <col min="1" max="1" width="5.28125" style="86" customWidth="1"/>
    <col min="2" max="2" width="3.7109375" style="91" customWidth="1"/>
    <col min="3" max="3" width="38.7109375" style="1" customWidth="1"/>
    <col min="4" max="4" width="5.7109375" style="1" customWidth="1"/>
    <col min="5" max="5" width="9.7109375" style="1" customWidth="1"/>
    <col min="6" max="6" width="6.8515625" style="1" customWidth="1"/>
    <col min="7" max="7" width="20.57421875" style="1" customWidth="1"/>
    <col min="8" max="16384" width="9.140625" style="1" customWidth="1"/>
  </cols>
  <sheetData>
    <row r="1" spans="1:8" ht="15.75">
      <c r="A1" s="145"/>
      <c r="B1" s="146" t="s">
        <v>85</v>
      </c>
      <c r="C1" s="147"/>
      <c r="D1" s="148"/>
      <c r="E1" s="148"/>
      <c r="F1" s="148"/>
      <c r="G1" s="149"/>
      <c r="H1" s="5"/>
    </row>
    <row r="2" spans="1:7" s="52" customFormat="1" ht="14.25" customHeight="1">
      <c r="A2" s="150"/>
      <c r="B2" s="151"/>
      <c r="C2" s="152"/>
      <c r="D2" s="152"/>
      <c r="E2" s="153"/>
      <c r="F2" s="153"/>
      <c r="G2" s="152"/>
    </row>
    <row r="3" spans="1:8" s="157" customFormat="1" ht="29.25" customHeight="1">
      <c r="A3" s="154" t="s">
        <v>33</v>
      </c>
      <c r="B3" s="270" t="str">
        <f>'Demontaža postojeće opreme'!C1</f>
        <v>DEMONTAŽA POSTOJEĆE OPREME</v>
      </c>
      <c r="C3" s="271"/>
      <c r="D3" s="155"/>
      <c r="E3" s="272" t="s">
        <v>3</v>
      </c>
      <c r="F3" s="273"/>
      <c r="G3" s="156">
        <f>'Demontaža postojeće opreme'!H19</f>
      </c>
      <c r="H3" s="16"/>
    </row>
    <row r="4" spans="1:8" s="157" customFormat="1" ht="14.25">
      <c r="A4" s="158"/>
      <c r="B4" s="159"/>
      <c r="C4" s="105"/>
      <c r="D4" s="4"/>
      <c r="E4" s="3"/>
      <c r="F4" s="3"/>
      <c r="H4" s="16"/>
    </row>
    <row r="5" spans="1:8" s="157" customFormat="1" ht="29.25" customHeight="1">
      <c r="A5" s="154" t="s">
        <v>2</v>
      </c>
      <c r="B5" s="270" t="str">
        <f>'Grijanje i hlađenje'!C1</f>
        <v>INSTALACIJA GRIJANJA I HLAĐENJA</v>
      </c>
      <c r="C5" s="271"/>
      <c r="D5" s="155"/>
      <c r="E5" s="272" t="s">
        <v>3</v>
      </c>
      <c r="F5" s="273"/>
      <c r="G5" s="156">
        <f>'Grijanje i hlađenje'!H213</f>
      </c>
      <c r="H5" s="16"/>
    </row>
    <row r="6" spans="1:8" s="157" customFormat="1" ht="14.25">
      <c r="A6" s="160"/>
      <c r="B6" s="160"/>
      <c r="C6" s="160"/>
      <c r="D6" s="160"/>
      <c r="E6" s="160"/>
      <c r="F6" s="160"/>
      <c r="G6" s="160"/>
      <c r="H6" s="16"/>
    </row>
    <row r="7" spans="1:8" s="157" customFormat="1" ht="29.25" customHeight="1">
      <c r="A7" s="154" t="s">
        <v>16</v>
      </c>
      <c r="B7" s="270" t="str">
        <f>PTV!C1</f>
        <v>PRIPREMA POTROŠNE TOPLE VODE</v>
      </c>
      <c r="C7" s="271"/>
      <c r="D7" s="155"/>
      <c r="E7" s="272" t="s">
        <v>3</v>
      </c>
      <c r="F7" s="273"/>
      <c r="G7" s="156">
        <f>PTV!H124</f>
      </c>
      <c r="H7" s="16"/>
    </row>
    <row r="8" spans="1:8" s="157" customFormat="1" ht="14.25">
      <c r="A8" s="160"/>
      <c r="B8" s="160"/>
      <c r="C8" s="160"/>
      <c r="D8" s="160"/>
      <c r="E8" s="160"/>
      <c r="F8" s="160"/>
      <c r="G8" s="160"/>
      <c r="H8" s="16"/>
    </row>
    <row r="9" spans="1:8" s="157" customFormat="1" ht="33" customHeight="1">
      <c r="A9" s="154" t="s">
        <v>20</v>
      </c>
      <c r="B9" s="270" t="s">
        <v>82</v>
      </c>
      <c r="C9" s="271"/>
      <c r="D9" s="155"/>
      <c r="E9" s="272" t="s">
        <v>3</v>
      </c>
      <c r="F9" s="273"/>
      <c r="G9" s="156">
        <f>'Zajedničke stavke'!H49</f>
      </c>
      <c r="H9" s="16"/>
    </row>
    <row r="10" spans="1:8" s="157" customFormat="1" ht="28.5" customHeight="1">
      <c r="A10" s="86"/>
      <c r="B10" s="161"/>
      <c r="C10" s="5"/>
      <c r="D10" s="5"/>
      <c r="E10" s="5"/>
      <c r="F10" s="5"/>
      <c r="G10" s="5"/>
      <c r="H10" s="16"/>
    </row>
    <row r="11" spans="1:8" s="157" customFormat="1" ht="15">
      <c r="A11" s="154"/>
      <c r="B11" s="270"/>
      <c r="C11" s="274"/>
      <c r="D11" s="155"/>
      <c r="E11" s="272" t="s">
        <v>86</v>
      </c>
      <c r="F11" s="273"/>
      <c r="G11" s="156">
        <f>SUM(G3:G9)</f>
        <v>0</v>
      </c>
      <c r="H11" s="16"/>
    </row>
    <row r="12" spans="1:8" s="157" customFormat="1" ht="30" customHeight="1">
      <c r="A12" s="86"/>
      <c r="B12" s="161"/>
      <c r="C12" s="5"/>
      <c r="D12" s="5"/>
      <c r="E12" s="5"/>
      <c r="F12" s="5"/>
      <c r="G12" s="5"/>
      <c r="H12" s="16"/>
    </row>
    <row r="13" spans="1:8" s="157" customFormat="1" ht="14.25">
      <c r="A13" s="86"/>
      <c r="B13" s="91"/>
      <c r="C13" s="1"/>
      <c r="D13" s="1"/>
      <c r="E13" s="1"/>
      <c r="F13" s="1"/>
      <c r="G13" s="1"/>
      <c r="H13" s="16"/>
    </row>
    <row r="14" spans="1:8" s="157" customFormat="1" ht="27.75" customHeight="1">
      <c r="A14" s="250" t="s">
        <v>87</v>
      </c>
      <c r="B14" s="250"/>
      <c r="C14" s="250"/>
      <c r="D14" s="1"/>
      <c r="E14" s="1"/>
      <c r="F14" s="1"/>
      <c r="G14" s="1"/>
      <c r="H14" s="16"/>
    </row>
    <row r="15" spans="1:8" s="157" customFormat="1" ht="14.25">
      <c r="A15" s="19"/>
      <c r="B15" s="94"/>
      <c r="C15" s="1"/>
      <c r="D15" s="1"/>
      <c r="E15" s="1"/>
      <c r="F15" s="43"/>
      <c r="G15" s="1"/>
      <c r="H15" s="16"/>
    </row>
    <row r="16" spans="1:8" s="157" customFormat="1" ht="14.25">
      <c r="A16" s="19"/>
      <c r="B16" s="94"/>
      <c r="C16" s="1"/>
      <c r="D16" s="1"/>
      <c r="E16" s="1"/>
      <c r="F16" s="19"/>
      <c r="G16" s="1"/>
      <c r="H16" s="16"/>
    </row>
    <row r="17" spans="1:8" s="157" customFormat="1" ht="14.25">
      <c r="A17" s="19"/>
      <c r="B17" s="94"/>
      <c r="C17" s="1"/>
      <c r="D17" s="1"/>
      <c r="E17" s="275" t="s">
        <v>88</v>
      </c>
      <c r="F17" s="276"/>
      <c r="G17" s="276"/>
      <c r="H17" s="16"/>
    </row>
    <row r="18" spans="1:8" s="157" customFormat="1" ht="14.25">
      <c r="A18" s="250"/>
      <c r="B18" s="250"/>
      <c r="C18" s="250"/>
      <c r="D18" s="1"/>
      <c r="E18" s="1"/>
      <c r="F18" s="1"/>
      <c r="G18" s="1"/>
      <c r="H18" s="16"/>
    </row>
    <row r="19" spans="1:8" s="157" customFormat="1" ht="14.25">
      <c r="A19" s="86"/>
      <c r="B19" s="91"/>
      <c r="C19" s="1"/>
      <c r="D19" s="1"/>
      <c r="E19" s="1"/>
      <c r="F19" s="1"/>
      <c r="G19" s="1"/>
      <c r="H19" s="16"/>
    </row>
    <row r="20" spans="1:8" s="157" customFormat="1" ht="14.25">
      <c r="A20" s="86"/>
      <c r="B20" s="91"/>
      <c r="C20" s="1"/>
      <c r="D20" s="1"/>
      <c r="E20" s="269" t="s">
        <v>89</v>
      </c>
      <c r="F20" s="269"/>
      <c r="G20" s="269"/>
      <c r="H20" s="16"/>
    </row>
    <row r="21" spans="1:8" s="157" customFormat="1" ht="14.25">
      <c r="A21" s="86"/>
      <c r="B21" s="91"/>
      <c r="C21" s="1"/>
      <c r="D21" s="1"/>
      <c r="E21" s="1"/>
      <c r="F21" s="1"/>
      <c r="G21" s="1"/>
      <c r="H21" s="16"/>
    </row>
    <row r="22" spans="1:8" s="157" customFormat="1" ht="14.25">
      <c r="A22" s="86"/>
      <c r="B22" s="91"/>
      <c r="C22" s="1"/>
      <c r="D22" s="1"/>
      <c r="E22" s="1"/>
      <c r="F22" s="1"/>
      <c r="G22" s="1"/>
      <c r="H22" s="16"/>
    </row>
    <row r="23" ht="14.25">
      <c r="H23" s="5"/>
    </row>
    <row r="24" spans="1:8" s="157" customFormat="1" ht="14.25">
      <c r="A24" s="86"/>
      <c r="B24" s="91"/>
      <c r="C24" s="1"/>
      <c r="D24" s="1"/>
      <c r="E24" s="1"/>
      <c r="F24" s="1"/>
      <c r="G24" s="1"/>
      <c r="H24" s="16"/>
    </row>
    <row r="25" spans="1:8" s="157" customFormat="1" ht="14.25">
      <c r="A25" s="86"/>
      <c r="B25" s="91"/>
      <c r="C25" s="1"/>
      <c r="D25" s="1"/>
      <c r="E25" s="1"/>
      <c r="F25" s="1"/>
      <c r="G25" s="1"/>
      <c r="H25" s="16"/>
    </row>
    <row r="26" ht="14.25">
      <c r="H26" s="5"/>
    </row>
    <row r="27" ht="15.75" customHeight="1">
      <c r="H27" s="5"/>
    </row>
    <row r="28" ht="14.25">
      <c r="H28" s="5"/>
    </row>
    <row r="32" ht="12.75">
      <c r="F32" s="52"/>
    </row>
  </sheetData>
  <sheetProtection/>
  <mergeCells count="14">
    <mergeCell ref="B3:C3"/>
    <mergeCell ref="E3:F3"/>
    <mergeCell ref="B5:C5"/>
    <mergeCell ref="E5:F5"/>
    <mergeCell ref="B7:C7"/>
    <mergeCell ref="E7:F7"/>
    <mergeCell ref="A18:C18"/>
    <mergeCell ref="E20:G20"/>
    <mergeCell ref="B9:C9"/>
    <mergeCell ref="E9:F9"/>
    <mergeCell ref="B11:C11"/>
    <mergeCell ref="E11:F11"/>
    <mergeCell ref="A14:C14"/>
    <mergeCell ref="E17:G17"/>
  </mergeCells>
  <printOptions/>
  <pageMargins left="0.7874015748031497" right="0.1968503937007874" top="0.5905511811023623" bottom="0.5905511811023623" header="0.35433070866141736" footer="0.35433070866141736"/>
  <pageSetup horizontalDpi="180" verticalDpi="180" orientation="portrait" paperSize="9" r:id="rId1"/>
  <headerFooter alignWithMargins="0">
    <oddHeader>&amp;R&amp;8str.&amp;P</oddHeader>
    <oddFooter>&amp;CAMF-inženjering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Urbis 72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Virna</dc:creator>
  <cp:keywords/>
  <dc:description/>
  <cp:lastModifiedBy>KORISNIK</cp:lastModifiedBy>
  <cp:lastPrinted>2018-05-14T12:45:07Z</cp:lastPrinted>
  <dcterms:created xsi:type="dcterms:W3CDTF">2004-02-17T07:47:59Z</dcterms:created>
  <dcterms:modified xsi:type="dcterms:W3CDTF">2018-06-19T14:37:56Z</dcterms:modified>
  <cp:category/>
  <cp:version/>
  <cp:contentType/>
  <cp:contentStatus/>
</cp:coreProperties>
</file>