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4" activeTab="2"/>
  </bookViews>
  <sheets>
    <sheet name="FP prihodi 2015" sheetId="1" r:id="rId1"/>
    <sheet name="FP prihodi 2016 i 2017" sheetId="2" r:id="rId2"/>
    <sheet name="FP rashodi 2015" sheetId="3" r:id="rId3"/>
  </sheets>
  <definedNames>
    <definedName name="_xlnm.Print_Titles" localSheetId="2">'FP rashodi 2015'!$3:$4</definedName>
  </definedNames>
  <calcPr fullCalcOnLoad="1"/>
</workbook>
</file>

<file path=xl/sharedStrings.xml><?xml version="1.0" encoding="utf-8"?>
<sst xmlns="http://schemas.openxmlformats.org/spreadsheetml/2006/main" count="144" uniqueCount="113">
  <si>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</si>
  <si>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</si>
  <si>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</si>
  <si>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</si>
  <si>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</si>
  <si>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</si>
  <si>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</si>
  <si>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</si>
  <si>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Namjenski primici od zaduživanja</t>
  </si>
  <si>
    <t>Prihodi od nefinancijske imovine i nadoknade šteta s osnova osiguranja</t>
  </si>
  <si>
    <t>Korisnik proračuna</t>
  </si>
  <si>
    <t>(proračunski/izvanproračunski)</t>
  </si>
  <si>
    <t>Prihodi i primici</t>
  </si>
  <si>
    <t>Donacije</t>
  </si>
  <si>
    <t>Prihodi od nefinancijjske imovine i nadoknade šteta s osnova osiguranja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</si>
  <si>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</si>
  <si>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</si>
  <si>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</si>
  <si>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</si>
  <si>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Račun rashoda/izdatka</t>
  </si>
  <si>
    <t>Naziv računa</t>
  </si>
  <si>
    <t xml:space="preserve"> Procjena 2005.</t>
  </si>
  <si>
    <t xml:space="preserve"> Procjena 2006.</t>
  </si>
  <si>
    <t>UKUPNO A/Tpr./Kpr.</t>
  </si>
  <si>
    <t>Sveukupno KP</t>
  </si>
  <si>
    <r>
      <t>Oznaka rač.iz                                      računskog plana</t>
    </r>
    <r>
      <rPr>
        <b/>
        <vertAlign val="superscript"/>
        <sz val="12"/>
        <rFont val="Arial"/>
        <family val="2"/>
      </rPr>
      <t>*1</t>
    </r>
  </si>
  <si>
    <r>
      <t>prihoda i primitaka</t>
    </r>
    <r>
      <rPr>
        <b/>
        <vertAlign val="superscript"/>
        <sz val="11"/>
        <rFont val="Arial"/>
        <family val="2"/>
      </rPr>
      <t xml:space="preserve"> *2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</si>
  <si>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vertAlign val="superscript"/>
        <sz val="11"/>
        <rFont val="Arial"/>
        <family val="2"/>
      </rPr>
      <t>*1</t>
    </r>
    <r>
      <rPr>
        <b/>
        <sz val="11"/>
        <rFont val="Arial"/>
        <family val="2"/>
      </rPr>
      <t xml:space="preserve">         </t>
    </r>
  </si>
  <si>
    <r>
      <t>prihoda i primitaka</t>
    </r>
    <r>
      <rPr>
        <b/>
        <vertAlign val="superscript"/>
        <sz val="12"/>
        <rFont val="Arial"/>
        <family val="2"/>
      </rPr>
      <t xml:space="preserve"> *2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</si>
  <si>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Pomoći</t>
    </r>
    <r>
      <rPr>
        <b/>
        <vertAlign val="superscript"/>
        <sz val="12"/>
        <rFont val="Arial"/>
        <family val="2"/>
      </rPr>
      <t>*3</t>
    </r>
  </si>
  <si>
    <t>Obrazac JLP(R)S FP-PiP 1</t>
  </si>
  <si>
    <t>Obrazac JLP(R)S FP-PiP 2</t>
  </si>
  <si>
    <t>Financijski plan - Plan rashoda i izdataka</t>
  </si>
  <si>
    <t>Obrazac JLP(R)S FP-RiI</t>
  </si>
  <si>
    <t>Rashodi za zaposlene</t>
  </si>
  <si>
    <t>Plaće za redovan rad</t>
  </si>
  <si>
    <t>Plaće za prekovremeni rad</t>
  </si>
  <si>
    <t>Ostali rashodi za zaposlene</t>
  </si>
  <si>
    <t>Doprinosi za zdravstveno osiguranje</t>
  </si>
  <si>
    <t>Doprinosi za zapošljavanje</t>
  </si>
  <si>
    <t>Materijalni rashodi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</si>
  <si>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</si>
  <si>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</si>
  <si>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</si>
  <si>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</si>
  <si>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Materijal i sirovine</t>
  </si>
  <si>
    <t>Energija</t>
  </si>
  <si>
    <t>Sitni inventar i autogume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</si>
  <si>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</si>
  <si>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</si>
  <si>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</si>
  <si>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</si>
  <si>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</si>
  <si>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</si>
  <si>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</si>
  <si>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</si>
  <si>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</si>
  <si>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</si>
  <si>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</si>
  <si>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Reprezentacija</t>
  </si>
  <si>
    <t>Članarine</t>
  </si>
  <si>
    <t>Ostali nespomenuti rashodi poslovanja</t>
  </si>
  <si>
    <t>Financijski rashodi</t>
  </si>
  <si>
    <t>Bankarske usluge i usluge platnog prometa</t>
  </si>
  <si>
    <t>Zatezne kamate</t>
  </si>
  <si>
    <t>Rashodi za nabavu proizvedene dugotrajne imovine</t>
  </si>
  <si>
    <t>Ostali građevinski objekti</t>
  </si>
  <si>
    <t>Komunikacijska oprema</t>
  </si>
  <si>
    <t>Medicinska i laboratorijska oprema</t>
  </si>
  <si>
    <t>Dodatna ulaganja na građevinskim objektima</t>
  </si>
  <si>
    <t>P0001 Provođenje zdravstvene zaštite</t>
  </si>
  <si>
    <t>A1 Redovna djelatnost</t>
  </si>
  <si>
    <t>Uredska oprema i namještaj</t>
  </si>
  <si>
    <t>Oprema za održavanje i zaštitu</t>
  </si>
  <si>
    <t>PSIHIJATRIJSKA BOLNICA UGLJAN</t>
  </si>
  <si>
    <t>Prihodi iz proračuna za financiranje redovne djelatnosti proračunskih korisnika</t>
  </si>
  <si>
    <t>Vlastiti prihodi - Prihodi ostvareni obavljanjem osnovnih i ostalih poslova vlastite djelatnosti (Prihodi od pruženih usluga)</t>
  </si>
  <si>
    <t>Prihodi po posebnim propisima</t>
  </si>
  <si>
    <t>Prihodi od financijske imovine</t>
  </si>
  <si>
    <t>Plaće (Bruto)</t>
  </si>
  <si>
    <t>Doprinosi na plaće</t>
  </si>
  <si>
    <t>Naknade troškova zaposlenima</t>
  </si>
  <si>
    <t>Rashodi za materijal i energiju</t>
  </si>
  <si>
    <t>Rashodi za usluge</t>
  </si>
  <si>
    <t>Ostali financijski rashodi</t>
  </si>
  <si>
    <t>Građevinski objekti</t>
  </si>
  <si>
    <t>Postrojenja i oprema</t>
  </si>
  <si>
    <t>Rashodi za dodatna ulaganja na nefinancijskoj imovini</t>
  </si>
  <si>
    <t xml:space="preserve"> Procjena 2014.</t>
  </si>
  <si>
    <t>Doprinosi za mirovinsko osiguranje</t>
  </si>
  <si>
    <t>Ostale naknade troškova zaposlenima</t>
  </si>
  <si>
    <t>Službena, radna i zaštitna odjeća i obuća</t>
  </si>
  <si>
    <t xml:space="preserve"> Procjena 2015.</t>
  </si>
  <si>
    <t>Nematerijalna proizvedena imovina</t>
  </si>
  <si>
    <t>Ostala nematerijalna imovina</t>
  </si>
  <si>
    <t>2016.</t>
  </si>
  <si>
    <t>Ukupno prihodi i primici za 2015. i 2016.</t>
  </si>
  <si>
    <t>Procjena 2016.</t>
  </si>
  <si>
    <t>Pristojbe i naknade</t>
  </si>
  <si>
    <t>Rashodi za nabavu neproizvedene dugotrajne imovine</t>
  </si>
  <si>
    <t>Nematerijalna imovina</t>
  </si>
  <si>
    <t>Licence</t>
  </si>
  <si>
    <t>Uređaji, strojevi i oprema za ostale namjene</t>
  </si>
  <si>
    <t>Ulaganja u računalne programe</t>
  </si>
  <si>
    <t>REBALANS</t>
  </si>
  <si>
    <t>Ostala nematerijalna proizvedena imovina</t>
  </si>
  <si>
    <t>Plan 2015.</t>
  </si>
  <si>
    <t>Procjena 2017.</t>
  </si>
  <si>
    <t>2017.</t>
  </si>
  <si>
    <t>FINANCIJSKI PLAN - Procjena prihoda i primitaka za 2016. i  2017.</t>
  </si>
  <si>
    <t>FINANCIJSKI PLAN - Procjena prihoda i primitaka za 2015.</t>
  </si>
  <si>
    <t>2015.</t>
  </si>
  <si>
    <t>Ukupno prihodi i primici za 2015.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</si>
</sst>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</numFmts>
  <fonts count="3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vertAlign val="superscript"/>
      <sz val="12"/>
      <name val="Arial"/>
      <family val="2"/>
    </font>
    <font>
      <b/>
      <vertAlign val="superscript"/>
      <sz val="11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dotted">
        <color indexed="22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>
        <color indexed="63"/>
      </top>
      <bottom>
        <color indexed="63"/>
      </bottom>
    </border>
    <border>
      <left style="dotted">
        <color indexed="22"/>
      </left>
      <right style="dotted">
        <color indexed="22"/>
      </right>
      <top style="thin"/>
      <bottom style="thin"/>
    </border>
    <border>
      <left style="dotted">
        <color indexed="22"/>
      </left>
      <right style="dotted">
        <color indexed="22"/>
      </right>
      <top style="hair">
        <color indexed="22"/>
      </top>
      <bottom style="hair">
        <color indexed="22"/>
      </bottom>
    </border>
    <border>
      <left style="dotted"/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1" borderId="12" xfId="0" applyFont="1" applyFill="1" applyBorder="1" applyAlignment="1">
      <alignment horizontal="center"/>
    </xf>
    <xf numFmtId="0" fontId="5" fillId="1" borderId="13" xfId="0" applyFont="1" applyFill="1" applyBorder="1" applyAlignment="1">
      <alignment horizontal="right" vertical="center" wrapText="1"/>
    </xf>
    <xf numFmtId="0" fontId="5" fillId="1" borderId="14" xfId="0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right"/>
    </xf>
    <xf numFmtId="0" fontId="3" fillId="1" borderId="12" xfId="0" applyFont="1" applyFill="1" applyBorder="1" applyAlignment="1">
      <alignment horizontal="center"/>
    </xf>
    <xf numFmtId="0" fontId="3" fillId="1" borderId="13" xfId="0" applyFont="1" applyFill="1" applyBorder="1" applyAlignment="1">
      <alignment horizontal="right" vertical="center" wrapText="1"/>
    </xf>
    <xf numFmtId="0" fontId="3" fillId="1" borderId="14" xfId="0" applyFont="1" applyFill="1" applyBorder="1" applyAlignment="1">
      <alignment horizontal="left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center" wrapText="1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 quotePrefix="1">
      <alignment horizontal="left"/>
    </xf>
    <xf numFmtId="3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 horizontal="left"/>
    </xf>
    <xf numFmtId="3" fontId="9" fillId="0" borderId="17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/>
    </xf>
    <xf numFmtId="179" fontId="7" fillId="0" borderId="0" xfId="42" applyFont="1" applyBorder="1" applyAlignment="1">
      <alignment/>
    </xf>
    <xf numFmtId="179" fontId="8" fillId="0" borderId="0" xfId="42" applyFont="1" applyBorder="1" applyAlignment="1">
      <alignment wrapText="1"/>
    </xf>
    <xf numFmtId="3" fontId="8" fillId="0" borderId="0" xfId="0" applyNumberFormat="1" applyFont="1" applyAlignment="1">
      <alignment/>
    </xf>
    <xf numFmtId="3" fontId="8" fillId="0" borderId="18" xfId="0" applyNumberFormat="1" applyFont="1" applyBorder="1" applyAlignment="1">
      <alignment horizontal="left"/>
    </xf>
    <xf numFmtId="3" fontId="8" fillId="0" borderId="18" xfId="0" applyNumberFormat="1" applyFont="1" applyBorder="1" applyAlignment="1">
      <alignment/>
    </xf>
    <xf numFmtId="179" fontId="8" fillId="0" borderId="0" xfId="42" applyFont="1" applyBorder="1" applyAlignment="1">
      <alignment/>
    </xf>
    <xf numFmtId="3" fontId="8" fillId="0" borderId="0" xfId="0" applyNumberFormat="1" applyFont="1" applyFill="1" applyBorder="1" applyAlignment="1" quotePrefix="1">
      <alignment horizontal="left"/>
    </xf>
    <xf numFmtId="3" fontId="8" fillId="0" borderId="0" xfId="0" applyNumberFormat="1" applyFont="1" applyBorder="1" applyAlignment="1" quotePrefix="1">
      <alignment horizontal="left"/>
    </xf>
    <xf numFmtId="3" fontId="10" fillId="0" borderId="0" xfId="0" applyNumberFormat="1" applyFont="1" applyAlignment="1" quotePrefix="1">
      <alignment horizontal="left"/>
    </xf>
    <xf numFmtId="3" fontId="9" fillId="0" borderId="0" xfId="0" applyNumberFormat="1" applyFont="1" applyFill="1" applyBorder="1" applyAlignment="1" quotePrefix="1">
      <alignment horizontal="left"/>
    </xf>
    <xf numFmtId="3" fontId="9" fillId="0" borderId="0" xfId="0" applyNumberFormat="1" applyFont="1" applyFill="1" applyBorder="1" applyAlignment="1" quotePrefix="1">
      <alignment horizontal="left" wrapText="1"/>
    </xf>
    <xf numFmtId="0" fontId="8" fillId="0" borderId="0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 wrapText="1"/>
    </xf>
    <xf numFmtId="0" fontId="8" fillId="0" borderId="20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 wrapText="1"/>
    </xf>
    <xf numFmtId="3" fontId="8" fillId="0" borderId="18" xfId="0" applyNumberFormat="1" applyFont="1" applyBorder="1" applyAlignment="1" quotePrefix="1">
      <alignment horizontal="center" wrapText="1"/>
    </xf>
    <xf numFmtId="3" fontId="8" fillId="0" borderId="18" xfId="0" applyNumberFormat="1" applyFont="1" applyBorder="1" applyAlignment="1">
      <alignment horizontal="center" wrapText="1"/>
    </xf>
    <xf numFmtId="3" fontId="8" fillId="0" borderId="18" xfId="0" applyNumberFormat="1" applyFont="1" applyFill="1" applyBorder="1" applyAlignment="1" quotePrefix="1">
      <alignment horizontal="center" wrapText="1"/>
    </xf>
    <xf numFmtId="0" fontId="8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7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 quotePrefix="1">
      <alignment horizontal="left" vertical="justify"/>
    </xf>
    <xf numFmtId="3" fontId="8" fillId="0" borderId="18" xfId="0" applyNumberFormat="1" applyFont="1" applyBorder="1" applyAlignment="1" quotePrefix="1">
      <alignment horizontal="center"/>
    </xf>
    <xf numFmtId="0" fontId="8" fillId="0" borderId="18" xfId="0" applyNumberFormat="1" applyFont="1" applyBorder="1" applyAlignment="1">
      <alignment/>
    </xf>
    <xf numFmtId="0" fontId="11" fillId="0" borderId="18" xfId="0" applyNumberFormat="1" applyFont="1" applyBorder="1" applyAlignment="1" quotePrefix="1">
      <alignment horizontal="center" vertical="center" wrapText="1"/>
    </xf>
    <xf numFmtId="3" fontId="7" fillId="0" borderId="21" xfId="0" applyNumberFormat="1" applyFont="1" applyBorder="1" applyAlignment="1">
      <alignment/>
    </xf>
    <xf numFmtId="3" fontId="9" fillId="0" borderId="0" xfId="0" applyNumberFormat="1" applyFont="1" applyBorder="1" applyAlignment="1">
      <alignment horizontal="left"/>
    </xf>
    <xf numFmtId="0" fontId="7" fillId="0" borderId="22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0" fontId="7" fillId="0" borderId="22" xfId="0" applyNumberFormat="1" applyFont="1" applyBorder="1" applyAlignment="1">
      <alignment horizontal="left"/>
    </xf>
    <xf numFmtId="0" fontId="8" fillId="0" borderId="22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/>
    </xf>
    <xf numFmtId="0" fontId="8" fillId="0" borderId="22" xfId="0" applyNumberFormat="1" applyFont="1" applyBorder="1" applyAlignment="1">
      <alignment/>
    </xf>
    <xf numFmtId="3" fontId="8" fillId="0" borderId="23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 wrapText="1"/>
    </xf>
    <xf numFmtId="3" fontId="8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8" fillId="0" borderId="27" xfId="0" applyNumberFormat="1" applyFont="1" applyBorder="1" applyAlignment="1">
      <alignment horizontal="left" vertical="justify" wrapText="1"/>
    </xf>
    <xf numFmtId="0" fontId="8" fillId="0" borderId="27" xfId="0" applyNumberFormat="1" applyFont="1" applyBorder="1" applyAlignment="1">
      <alignment horizontal="left" vertical="justify" wrapText="1"/>
    </xf>
    <xf numFmtId="3" fontId="8" fillId="0" borderId="27" xfId="0" applyNumberFormat="1" applyFont="1" applyBorder="1" applyAlignment="1">
      <alignment/>
    </xf>
    <xf numFmtId="3" fontId="8" fillId="0" borderId="27" xfId="0" applyNumberFormat="1" applyFont="1" applyBorder="1" applyAlignment="1">
      <alignment horizontal="left"/>
    </xf>
    <xf numFmtId="179" fontId="8" fillId="0" borderId="27" xfId="42" applyFont="1" applyBorder="1" applyAlignment="1">
      <alignment wrapText="1"/>
    </xf>
    <xf numFmtId="3" fontId="8" fillId="0" borderId="19" xfId="0" applyNumberFormat="1" applyFont="1" applyBorder="1" applyAlignment="1" quotePrefix="1">
      <alignment horizontal="left"/>
    </xf>
    <xf numFmtId="3" fontId="7" fillId="0" borderId="28" xfId="0" applyNumberFormat="1" applyFont="1" applyBorder="1" applyAlignment="1">
      <alignment/>
    </xf>
    <xf numFmtId="3" fontId="7" fillId="0" borderId="28" xfId="0" applyNumberFormat="1" applyFont="1" applyBorder="1" applyAlignment="1">
      <alignment wrapText="1"/>
    </xf>
    <xf numFmtId="0" fontId="1" fillId="0" borderId="0" xfId="0" applyFont="1" applyAlignment="1">
      <alignment/>
    </xf>
    <xf numFmtId="3" fontId="4" fillId="0" borderId="29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wrapText="1"/>
    </xf>
    <xf numFmtId="3" fontId="4" fillId="0" borderId="30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3" fontId="4" fillId="0" borderId="35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3" fontId="4" fillId="0" borderId="38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39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0" fontId="8" fillId="0" borderId="0" xfId="0" applyNumberFormat="1" applyFont="1" applyAlignment="1">
      <alignment horizontal="left"/>
    </xf>
    <xf numFmtId="0" fontId="8" fillId="0" borderId="22" xfId="0" applyNumberFormat="1" applyFont="1" applyBorder="1" applyAlignment="1">
      <alignment horizontal="left"/>
    </xf>
    <xf numFmtId="3" fontId="10" fillId="0" borderId="26" xfId="0" applyNumberFormat="1" applyFont="1" applyBorder="1" applyAlignment="1" quotePrefix="1">
      <alignment horizontal="right" vertical="justify" wrapText="1"/>
    </xf>
    <xf numFmtId="3" fontId="8" fillId="0" borderId="0" xfId="0" applyNumberFormat="1" applyFont="1" applyBorder="1" applyAlignment="1">
      <alignment horizontal="left"/>
    </xf>
    <xf numFmtId="3" fontId="7" fillId="0" borderId="0" xfId="0" applyNumberFormat="1" applyFont="1" applyAlignment="1">
      <alignment/>
    </xf>
    <xf numFmtId="3" fontId="7" fillId="0" borderId="22" xfId="0" applyNumberFormat="1" applyFont="1" applyBorder="1" applyAlignment="1">
      <alignment/>
    </xf>
    <xf numFmtId="3" fontId="7" fillId="0" borderId="26" xfId="42" applyNumberFormat="1" applyFont="1" applyBorder="1" applyAlignment="1">
      <alignment/>
    </xf>
    <xf numFmtId="3" fontId="7" fillId="0" borderId="24" xfId="42" applyNumberFormat="1" applyFont="1" applyBorder="1" applyAlignment="1">
      <alignment/>
    </xf>
    <xf numFmtId="3" fontId="8" fillId="0" borderId="27" xfId="0" applyNumberFormat="1" applyFont="1" applyBorder="1" applyAlignment="1">
      <alignment horizontal="left" wrapText="1"/>
    </xf>
    <xf numFmtId="3" fontId="10" fillId="0" borderId="26" xfId="0" applyNumberFormat="1" applyFont="1" applyBorder="1" applyAlignment="1" quotePrefix="1">
      <alignment horizontal="right" vertical="center" wrapText="1"/>
    </xf>
    <xf numFmtId="3" fontId="7" fillId="0" borderId="26" xfId="42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0" fontId="8" fillId="0" borderId="22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0" fontId="8" fillId="0" borderId="22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0" fontId="7" fillId="0" borderId="22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2" fillId="0" borderId="42" xfId="0" applyNumberFormat="1" applyFon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3" fontId="2" fillId="0" borderId="45" xfId="0" applyNumberFormat="1" applyFon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3" fontId="4" fillId="0" borderId="41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4" fillId="20" borderId="39" xfId="0" applyFont="1" applyFill="1" applyBorder="1" applyAlignment="1">
      <alignment horizontal="center"/>
    </xf>
    <xf numFmtId="0" fontId="4" fillId="20" borderId="11" xfId="0" applyFont="1" applyFill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/>
    </xf>
    <xf numFmtId="0" fontId="5" fillId="20" borderId="41" xfId="0" applyFont="1" applyFill="1" applyBorder="1" applyAlignment="1">
      <alignment horizontal="center"/>
    </xf>
    <xf numFmtId="0" fontId="6" fillId="20" borderId="39" xfId="0" applyFont="1" applyFill="1" applyBorder="1" applyAlignment="1">
      <alignment horizontal="center"/>
    </xf>
    <xf numFmtId="0" fontId="6" fillId="20" borderId="11" xfId="0" applyFont="1" applyFill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43" xfId="0" applyFont="1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11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90600"/>
          <a:ext cx="24098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>
      <xdr:nvSpPr>
        <xdr:cNvPr id="2" name="Line 2"/>
        <xdr:cNvSpPr>
          <a:spLocks/>
        </xdr:cNvSpPr>
      </xdr:nvSpPr>
      <xdr:spPr>
        <a:xfrm>
          <a:off x="28575" y="990600"/>
          <a:ext cx="2381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36.421875" style="0" customWidth="1"/>
    <col min="2" max="2" width="19.421875" style="0" customWidth="1"/>
    <col min="3" max="3" width="30.7109375" style="0" customWidth="1"/>
    <col min="4" max="6" width="20.7109375" style="0" customWidth="1"/>
    <col min="7" max="7" width="26.140625" style="0" customWidth="1"/>
    <col min="8" max="8" width="20.7109375" style="0" customWidth="1"/>
    <col min="9" max="9" width="8.140625" style="0" customWidth="1"/>
  </cols>
  <sheetData>
    <row r="1" ht="12" customHeight="1">
      <c r="H1" s="76" t="s">
        <v>30</v>
      </c>
    </row>
    <row r="3" spans="1:8" s="3" customFormat="1" ht="20.25">
      <c r="A3" s="150" t="s">
        <v>110</v>
      </c>
      <c r="B3" s="150"/>
      <c r="C3" s="150"/>
      <c r="D3" s="150"/>
      <c r="E3" s="150"/>
      <c r="F3" s="150"/>
      <c r="G3" s="150"/>
      <c r="H3" s="150"/>
    </row>
    <row r="4" spans="1:9" s="3" customFormat="1" ht="15.75" customHeight="1">
      <c r="A4" s="151"/>
      <c r="B4" s="152"/>
      <c r="C4" s="152"/>
      <c r="D4" s="152"/>
      <c r="E4" s="152"/>
      <c r="F4" s="152"/>
      <c r="G4" s="152"/>
      <c r="H4" s="152"/>
      <c r="I4" s="4"/>
    </row>
    <row r="5" s="3" customFormat="1" ht="15" hidden="1"/>
    <row r="6" s="3" customFormat="1" ht="15.75" thickBot="1">
      <c r="H6" s="10" t="s">
        <v>1</v>
      </c>
    </row>
    <row r="7" spans="1:8" s="3" customFormat="1" ht="16.5" thickBot="1">
      <c r="A7" s="11" t="s">
        <v>3</v>
      </c>
      <c r="B7" s="158" t="s">
        <v>111</v>
      </c>
      <c r="C7" s="159"/>
      <c r="D7" s="159"/>
      <c r="E7" s="159"/>
      <c r="F7" s="159"/>
      <c r="G7" s="159"/>
      <c r="H7" s="160"/>
    </row>
    <row r="8" spans="1:8" s="3" customFormat="1" ht="15.75" customHeight="1">
      <c r="A8" s="12" t="s">
        <v>28</v>
      </c>
      <c r="B8" s="163" t="s">
        <v>4</v>
      </c>
      <c r="C8" s="165" t="s">
        <v>5</v>
      </c>
      <c r="D8" s="165" t="s">
        <v>6</v>
      </c>
      <c r="E8" s="161" t="s">
        <v>29</v>
      </c>
      <c r="F8" s="161" t="s">
        <v>0</v>
      </c>
      <c r="G8" s="161" t="s">
        <v>9</v>
      </c>
      <c r="H8" s="153" t="s">
        <v>8</v>
      </c>
    </row>
    <row r="9" spans="1:8" s="3" customFormat="1" ht="60.75" customHeight="1" thickBot="1">
      <c r="A9" s="13" t="s">
        <v>25</v>
      </c>
      <c r="B9" s="164"/>
      <c r="C9" s="166"/>
      <c r="D9" s="166"/>
      <c r="E9" s="162"/>
      <c r="F9" s="162"/>
      <c r="G9" s="162"/>
      <c r="H9" s="154"/>
    </row>
    <row r="10" spans="1:8" s="3" customFormat="1" ht="30" customHeight="1">
      <c r="A10" s="81">
        <v>633</v>
      </c>
      <c r="B10" s="77"/>
      <c r="C10" s="78"/>
      <c r="D10" s="78"/>
      <c r="E10" s="77">
        <v>3000000</v>
      </c>
      <c r="F10" s="77"/>
      <c r="G10" s="79"/>
      <c r="H10" s="80"/>
    </row>
    <row r="11" spans="1:8" s="3" customFormat="1" ht="30" customHeight="1">
      <c r="A11" s="82">
        <v>641</v>
      </c>
      <c r="B11" s="83"/>
      <c r="C11" s="83">
        <v>1500</v>
      </c>
      <c r="D11" s="83"/>
      <c r="E11" s="83"/>
      <c r="F11" s="83"/>
      <c r="G11" s="84"/>
      <c r="H11" s="85"/>
    </row>
    <row r="12" spans="1:8" s="3" customFormat="1" ht="30" customHeight="1">
      <c r="A12" s="82">
        <v>642</v>
      </c>
      <c r="B12" s="83"/>
      <c r="C12" s="83"/>
      <c r="D12" s="83"/>
      <c r="E12" s="83"/>
      <c r="F12" s="83"/>
      <c r="G12" s="84"/>
      <c r="H12" s="85"/>
    </row>
    <row r="13" spans="1:8" s="3" customFormat="1" ht="30" customHeight="1">
      <c r="A13" s="82">
        <v>652</v>
      </c>
      <c r="B13" s="83"/>
      <c r="C13" s="83"/>
      <c r="D13" s="83">
        <v>270000</v>
      </c>
      <c r="E13" s="83"/>
      <c r="F13" s="83"/>
      <c r="G13" s="84"/>
      <c r="H13" s="85"/>
    </row>
    <row r="14" spans="1:8" s="3" customFormat="1" ht="30" customHeight="1">
      <c r="A14" s="82">
        <v>661</v>
      </c>
      <c r="B14" s="83"/>
      <c r="C14" s="83">
        <v>722000</v>
      </c>
      <c r="D14" s="83"/>
      <c r="E14" s="83"/>
      <c r="F14" s="83"/>
      <c r="G14" s="84"/>
      <c r="H14" s="85"/>
    </row>
    <row r="15" spans="1:8" s="3" customFormat="1" ht="30" customHeight="1">
      <c r="A15" s="82">
        <v>663</v>
      </c>
      <c r="B15" s="83"/>
      <c r="C15" s="83"/>
      <c r="D15" s="83"/>
      <c r="E15" s="83"/>
      <c r="F15" s="83">
        <v>1500000</v>
      </c>
      <c r="G15" s="84"/>
      <c r="H15" s="85"/>
    </row>
    <row r="16" spans="1:8" s="3" customFormat="1" ht="30" customHeight="1">
      <c r="A16" s="82">
        <v>671</v>
      </c>
      <c r="B16" s="83">
        <v>43280864</v>
      </c>
      <c r="C16" s="83"/>
      <c r="D16" s="83"/>
      <c r="E16" s="83"/>
      <c r="F16" s="83"/>
      <c r="G16" s="84"/>
      <c r="H16" s="85"/>
    </row>
    <row r="17" spans="1:8" s="3" customFormat="1" ht="30" customHeight="1">
      <c r="A17" s="14"/>
      <c r="B17" s="83"/>
      <c r="C17" s="83"/>
      <c r="D17" s="83"/>
      <c r="E17" s="83"/>
      <c r="F17" s="83"/>
      <c r="G17" s="84"/>
      <c r="H17" s="85"/>
    </row>
    <row r="18" spans="1:8" s="3" customFormat="1" ht="30" customHeight="1">
      <c r="A18" s="14"/>
      <c r="B18" s="83"/>
      <c r="C18" s="83"/>
      <c r="D18" s="83"/>
      <c r="E18" s="83"/>
      <c r="F18" s="83"/>
      <c r="G18" s="84"/>
      <c r="H18" s="85"/>
    </row>
    <row r="19" spans="1:8" s="3" customFormat="1" ht="30" customHeight="1">
      <c r="A19" s="14"/>
      <c r="B19" s="83"/>
      <c r="C19" s="83"/>
      <c r="D19" s="83"/>
      <c r="E19" s="83"/>
      <c r="F19" s="83"/>
      <c r="G19" s="84"/>
      <c r="H19" s="85"/>
    </row>
    <row r="20" spans="1:8" s="3" customFormat="1" ht="30" customHeight="1">
      <c r="A20" s="14"/>
      <c r="B20" s="83"/>
      <c r="C20" s="83"/>
      <c r="D20" s="83"/>
      <c r="E20" s="83"/>
      <c r="F20" s="83"/>
      <c r="G20" s="84"/>
      <c r="H20" s="85"/>
    </row>
    <row r="21" spans="1:8" s="3" customFormat="1" ht="30" customHeight="1">
      <c r="A21" s="14"/>
      <c r="B21" s="83"/>
      <c r="C21" s="83"/>
      <c r="D21" s="83"/>
      <c r="E21" s="83"/>
      <c r="F21" s="83"/>
      <c r="G21" s="84"/>
      <c r="H21" s="85"/>
    </row>
    <row r="22" spans="1:8" s="3" customFormat="1" ht="30" customHeight="1" thickBot="1">
      <c r="A22" s="15"/>
      <c r="B22" s="86"/>
      <c r="C22" s="86"/>
      <c r="D22" s="86"/>
      <c r="E22" s="86"/>
      <c r="F22" s="86"/>
      <c r="G22" s="87"/>
      <c r="H22" s="88"/>
    </row>
    <row r="23" spans="1:8" s="3" customFormat="1" ht="30" customHeight="1" thickBot="1">
      <c r="A23" s="16" t="s">
        <v>2</v>
      </c>
      <c r="B23" s="89">
        <f aca="true" t="shared" si="0" ref="B23:H23">SUM(B10:B22)</f>
        <v>43280864</v>
      </c>
      <c r="C23" s="90">
        <f t="shared" si="0"/>
        <v>723500</v>
      </c>
      <c r="D23" s="89">
        <f t="shared" si="0"/>
        <v>270000</v>
      </c>
      <c r="E23" s="89">
        <f t="shared" si="0"/>
        <v>3000000</v>
      </c>
      <c r="F23" s="89">
        <f t="shared" si="0"/>
        <v>1500000</v>
      </c>
      <c r="G23" s="89">
        <f t="shared" si="0"/>
        <v>0</v>
      </c>
      <c r="H23" s="89">
        <f t="shared" si="0"/>
        <v>0</v>
      </c>
    </row>
    <row r="24" spans="1:8" s="3" customFormat="1" ht="30" customHeight="1" thickBot="1">
      <c r="A24" s="16" t="s">
        <v>112</v>
      </c>
      <c r="B24" s="155">
        <f>B23+C23+D23+E23+F23+G23+H23</f>
        <v>48774364</v>
      </c>
      <c r="C24" s="156"/>
      <c r="D24" s="156"/>
      <c r="E24" s="156"/>
      <c r="F24" s="156"/>
      <c r="G24" s="156"/>
      <c r="H24" s="157"/>
    </row>
    <row r="25" s="3" customFormat="1" ht="15"/>
    <row r="26" s="3" customFormat="1" ht="15"/>
    <row r="27" s="3" customFormat="1" ht="15"/>
    <row r="28" s="3" customFormat="1" ht="15"/>
    <row r="29" s="3" customFormat="1" ht="15"/>
    <row r="30" s="3" customFormat="1" ht="15"/>
    <row r="31" s="3" customFormat="1" ht="15"/>
    <row r="32" s="3" customFormat="1" ht="15"/>
    <row r="33" s="3" customFormat="1" ht="15"/>
    <row r="34" s="3" customFormat="1" ht="15"/>
    <row r="35" s="3" customFormat="1" ht="15"/>
    <row r="36" s="3" customFormat="1" ht="15"/>
    <row r="37" s="3" customFormat="1" ht="15"/>
    <row r="38" s="3" customFormat="1" ht="15"/>
    <row r="39" s="3" customFormat="1" ht="15"/>
    <row r="40" s="3" customFormat="1" ht="15"/>
    <row r="41" s="3" customFormat="1" ht="15"/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</sheetData>
  <sheetProtection/>
  <mergeCells count="11">
    <mergeCell ref="G8:G9"/>
    <mergeCell ref="A3:H3"/>
    <mergeCell ref="A4:H4"/>
    <mergeCell ref="H8:H9"/>
    <mergeCell ref="B24:H24"/>
    <mergeCell ref="B7:H7"/>
    <mergeCell ref="E8:E9"/>
    <mergeCell ref="F8:F9"/>
    <mergeCell ref="B8:B9"/>
    <mergeCell ref="C8:C9"/>
    <mergeCell ref="D8:D9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36.7109375" style="0" customWidth="1"/>
    <col min="2" max="2" width="14.421875" style="0" customWidth="1"/>
    <col min="3" max="3" width="9.8515625" style="0" customWidth="1"/>
    <col min="4" max="4" width="15.140625" style="0" customWidth="1"/>
    <col min="5" max="5" width="10.7109375" style="0" customWidth="1"/>
    <col min="6" max="6" width="11.00390625" style="0" customWidth="1"/>
    <col min="7" max="7" width="25.421875" style="0" customWidth="1"/>
    <col min="8" max="8" width="14.421875" style="0" customWidth="1"/>
    <col min="9" max="9" width="17.8515625" style="0" customWidth="1"/>
    <col min="10" max="10" width="10.140625" style="0" customWidth="1"/>
    <col min="11" max="11" width="10.421875" style="0" customWidth="1"/>
    <col min="12" max="12" width="11.00390625" style="0" customWidth="1"/>
    <col min="13" max="13" width="10.7109375" style="0" customWidth="1"/>
    <col min="14" max="14" width="21.8515625" style="0" customWidth="1"/>
    <col min="15" max="15" width="16.00390625" style="0" customWidth="1"/>
  </cols>
  <sheetData>
    <row r="1" ht="12.75">
      <c r="N1" s="76" t="s">
        <v>31</v>
      </c>
    </row>
    <row r="2" spans="1:15" ht="20.25">
      <c r="A2" s="150" t="s">
        <v>109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ht="15.75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ht="13.5" thickBot="1">
      <c r="O4" s="5" t="s">
        <v>1</v>
      </c>
    </row>
    <row r="5" spans="1:15" ht="15.75" thickBot="1">
      <c r="A5" s="6" t="s">
        <v>3</v>
      </c>
      <c r="B5" s="167" t="s">
        <v>95</v>
      </c>
      <c r="C5" s="168"/>
      <c r="D5" s="168"/>
      <c r="E5" s="168"/>
      <c r="F5" s="168"/>
      <c r="G5" s="168"/>
      <c r="H5" s="169"/>
      <c r="I5" s="167" t="s">
        <v>108</v>
      </c>
      <c r="J5" s="168"/>
      <c r="K5" s="168"/>
      <c r="L5" s="168"/>
      <c r="M5" s="168"/>
      <c r="N5" s="168"/>
      <c r="O5" s="169"/>
    </row>
    <row r="6" spans="1:15" ht="15.75" customHeight="1">
      <c r="A6" s="7" t="s">
        <v>26</v>
      </c>
      <c r="B6" s="163" t="s">
        <v>4</v>
      </c>
      <c r="C6" s="165" t="s">
        <v>5</v>
      </c>
      <c r="D6" s="165" t="s">
        <v>6</v>
      </c>
      <c r="E6" s="161" t="s">
        <v>29</v>
      </c>
      <c r="F6" s="161" t="s">
        <v>0</v>
      </c>
      <c r="G6" s="161" t="s">
        <v>9</v>
      </c>
      <c r="H6" s="153" t="s">
        <v>8</v>
      </c>
      <c r="I6" s="163" t="s">
        <v>4</v>
      </c>
      <c r="J6" s="173" t="s">
        <v>5</v>
      </c>
      <c r="K6" s="173" t="s">
        <v>6</v>
      </c>
      <c r="L6" s="161" t="s">
        <v>29</v>
      </c>
      <c r="M6" s="161" t="s">
        <v>0</v>
      </c>
      <c r="N6" s="161" t="s">
        <v>9</v>
      </c>
      <c r="O6" s="153" t="s">
        <v>8</v>
      </c>
    </row>
    <row r="7" spans="1:15" ht="63.75" customHeight="1" thickBot="1">
      <c r="A7" s="8" t="s">
        <v>27</v>
      </c>
      <c r="B7" s="164"/>
      <c r="C7" s="166"/>
      <c r="D7" s="166"/>
      <c r="E7" s="162"/>
      <c r="F7" s="162"/>
      <c r="G7" s="162"/>
      <c r="H7" s="154"/>
      <c r="I7" s="164"/>
      <c r="J7" s="174"/>
      <c r="K7" s="174"/>
      <c r="L7" s="162"/>
      <c r="M7" s="162"/>
      <c r="N7" s="162"/>
      <c r="O7" s="154"/>
    </row>
    <row r="8" spans="1:15" ht="24.75" customHeight="1">
      <c r="A8" s="144">
        <v>63</v>
      </c>
      <c r="B8" s="138"/>
      <c r="C8" s="139"/>
      <c r="D8" s="139"/>
      <c r="E8" s="139">
        <v>1000000</v>
      </c>
      <c r="F8" s="139"/>
      <c r="G8" s="140"/>
      <c r="H8" s="141"/>
      <c r="I8" s="142"/>
      <c r="J8" s="143"/>
      <c r="K8" s="143"/>
      <c r="L8" s="143">
        <v>1100000</v>
      </c>
      <c r="M8" s="143"/>
      <c r="N8" s="105"/>
      <c r="O8" s="106"/>
    </row>
    <row r="9" spans="1:15" ht="24.75" customHeight="1">
      <c r="A9" s="145">
        <v>64</v>
      </c>
      <c r="B9" s="107"/>
      <c r="C9" s="108">
        <v>1000</v>
      </c>
      <c r="D9" s="108"/>
      <c r="E9" s="108"/>
      <c r="F9" s="108"/>
      <c r="G9" s="108"/>
      <c r="H9" s="110"/>
      <c r="I9" s="111"/>
      <c r="J9" s="112">
        <v>1000</v>
      </c>
      <c r="K9" s="112"/>
      <c r="L9" s="112"/>
      <c r="M9" s="112"/>
      <c r="N9" s="113"/>
      <c r="O9" s="114"/>
    </row>
    <row r="10" spans="1:15" ht="24.75" customHeight="1">
      <c r="A10" s="145">
        <v>65</v>
      </c>
      <c r="B10" s="107"/>
      <c r="C10" s="108"/>
      <c r="D10" s="108">
        <v>270000</v>
      </c>
      <c r="E10" s="108"/>
      <c r="F10" s="108"/>
      <c r="G10" s="109"/>
      <c r="H10" s="110"/>
      <c r="I10" s="111"/>
      <c r="J10" s="112"/>
      <c r="K10" s="112">
        <v>270000</v>
      </c>
      <c r="L10" s="112"/>
      <c r="M10" s="112"/>
      <c r="N10" s="113"/>
      <c r="O10" s="114"/>
    </row>
    <row r="11" spans="1:15" ht="24.75" customHeight="1">
      <c r="A11" s="145">
        <v>66</v>
      </c>
      <c r="B11" s="107"/>
      <c r="C11" s="108">
        <v>750000</v>
      </c>
      <c r="D11" s="108"/>
      <c r="E11" s="108"/>
      <c r="F11" s="108">
        <v>1500000</v>
      </c>
      <c r="G11" s="109"/>
      <c r="H11" s="110"/>
      <c r="I11" s="111"/>
      <c r="J11" s="112">
        <v>800000</v>
      </c>
      <c r="K11" s="112"/>
      <c r="L11" s="112"/>
      <c r="M11" s="112">
        <v>1500000</v>
      </c>
      <c r="N11" s="113"/>
      <c r="O11" s="114"/>
    </row>
    <row r="12" spans="1:15" ht="24.75" customHeight="1">
      <c r="A12" s="145">
        <v>67</v>
      </c>
      <c r="B12" s="107">
        <v>43300000</v>
      </c>
      <c r="C12" s="108"/>
      <c r="D12" s="108"/>
      <c r="E12" s="108"/>
      <c r="F12" s="108"/>
      <c r="G12" s="109"/>
      <c r="H12" s="110"/>
      <c r="I12" s="111">
        <v>43400000</v>
      </c>
      <c r="J12" s="112"/>
      <c r="K12" s="112"/>
      <c r="L12" s="112"/>
      <c r="M12" s="112"/>
      <c r="N12" s="97"/>
      <c r="O12" s="98"/>
    </row>
    <row r="13" spans="1:15" ht="24.75" customHeight="1">
      <c r="A13" s="145"/>
      <c r="B13" s="91"/>
      <c r="C13" s="92"/>
      <c r="D13" s="92"/>
      <c r="E13" s="92"/>
      <c r="F13" s="92"/>
      <c r="G13" s="93"/>
      <c r="H13" s="94"/>
      <c r="I13" s="95"/>
      <c r="J13" s="96"/>
      <c r="K13" s="96"/>
      <c r="L13" s="96"/>
      <c r="M13" s="96"/>
      <c r="N13" s="97"/>
      <c r="O13" s="98"/>
    </row>
    <row r="14" spans="1:15" ht="24.75" customHeight="1">
      <c r="A14" s="146"/>
      <c r="B14" s="99"/>
      <c r="C14" s="96"/>
      <c r="D14" s="96"/>
      <c r="E14" s="96"/>
      <c r="F14" s="96"/>
      <c r="G14" s="97"/>
      <c r="H14" s="98"/>
      <c r="I14" s="95"/>
      <c r="J14" s="96"/>
      <c r="K14" s="96"/>
      <c r="L14" s="96"/>
      <c r="M14" s="96"/>
      <c r="N14" s="97"/>
      <c r="O14" s="98"/>
    </row>
    <row r="15" spans="1:15" ht="24.75" customHeight="1">
      <c r="A15" s="146"/>
      <c r="B15" s="99"/>
      <c r="C15" s="96"/>
      <c r="D15" s="96"/>
      <c r="E15" s="96"/>
      <c r="F15" s="96"/>
      <c r="G15" s="97"/>
      <c r="H15" s="98"/>
      <c r="I15" s="95"/>
      <c r="J15" s="96"/>
      <c r="K15" s="96"/>
      <c r="L15" s="96"/>
      <c r="M15" s="96"/>
      <c r="N15" s="97"/>
      <c r="O15" s="98"/>
    </row>
    <row r="16" spans="1:15" ht="24.75" customHeight="1">
      <c r="A16" s="146"/>
      <c r="B16" s="99"/>
      <c r="C16" s="96"/>
      <c r="D16" s="96"/>
      <c r="E16" s="96"/>
      <c r="F16" s="96"/>
      <c r="G16" s="97"/>
      <c r="H16" s="98"/>
      <c r="I16" s="95"/>
      <c r="J16" s="96"/>
      <c r="K16" s="96"/>
      <c r="L16" s="96"/>
      <c r="M16" s="96"/>
      <c r="N16" s="97"/>
      <c r="O16" s="98"/>
    </row>
    <row r="17" spans="1:15" ht="24.75" customHeight="1">
      <c r="A17" s="146"/>
      <c r="B17" s="99"/>
      <c r="C17" s="96"/>
      <c r="D17" s="96"/>
      <c r="E17" s="96"/>
      <c r="F17" s="96"/>
      <c r="G17" s="97"/>
      <c r="H17" s="98"/>
      <c r="I17" s="95"/>
      <c r="J17" s="96"/>
      <c r="K17" s="96"/>
      <c r="L17" s="96"/>
      <c r="M17" s="96"/>
      <c r="N17" s="97"/>
      <c r="O17" s="98"/>
    </row>
    <row r="18" spans="1:15" ht="24.75" customHeight="1">
      <c r="A18" s="146"/>
      <c r="B18" s="99"/>
      <c r="C18" s="96"/>
      <c r="D18" s="96"/>
      <c r="E18" s="96"/>
      <c r="F18" s="96"/>
      <c r="G18" s="97"/>
      <c r="H18" s="98"/>
      <c r="I18" s="95"/>
      <c r="J18" s="96"/>
      <c r="K18" s="96"/>
      <c r="L18" s="96"/>
      <c r="M18" s="96"/>
      <c r="N18" s="97"/>
      <c r="O18" s="98"/>
    </row>
    <row r="19" spans="1:15" ht="24.75" customHeight="1">
      <c r="A19" s="146"/>
      <c r="B19" s="99"/>
      <c r="C19" s="96"/>
      <c r="D19" s="96"/>
      <c r="E19" s="96"/>
      <c r="F19" s="96"/>
      <c r="G19" s="97"/>
      <c r="H19" s="98"/>
      <c r="I19" s="95"/>
      <c r="J19" s="96"/>
      <c r="K19" s="96"/>
      <c r="L19" s="96"/>
      <c r="M19" s="96"/>
      <c r="N19" s="97"/>
      <c r="O19" s="98"/>
    </row>
    <row r="20" spans="1:15" ht="24.75" customHeight="1">
      <c r="A20" s="146"/>
      <c r="B20" s="99"/>
      <c r="C20" s="96"/>
      <c r="D20" s="96"/>
      <c r="E20" s="96"/>
      <c r="F20" s="96"/>
      <c r="G20" s="97"/>
      <c r="H20" s="98"/>
      <c r="I20" s="95"/>
      <c r="J20" s="96"/>
      <c r="K20" s="96"/>
      <c r="L20" s="96"/>
      <c r="M20" s="96"/>
      <c r="N20" s="97"/>
      <c r="O20" s="98"/>
    </row>
    <row r="21" spans="1:15" ht="24.75" customHeight="1">
      <c r="A21" s="146"/>
      <c r="B21" s="99"/>
      <c r="C21" s="96"/>
      <c r="D21" s="96"/>
      <c r="E21" s="96"/>
      <c r="F21" s="96"/>
      <c r="G21" s="97"/>
      <c r="H21" s="98"/>
      <c r="I21" s="95"/>
      <c r="J21" s="96"/>
      <c r="K21" s="96"/>
      <c r="L21" s="96"/>
      <c r="M21" s="96"/>
      <c r="N21" s="97"/>
      <c r="O21" s="98"/>
    </row>
    <row r="22" spans="1:15" ht="24.75" customHeight="1">
      <c r="A22" s="146"/>
      <c r="B22" s="99"/>
      <c r="C22" s="96"/>
      <c r="D22" s="96"/>
      <c r="E22" s="96"/>
      <c r="F22" s="96"/>
      <c r="G22" s="97"/>
      <c r="H22" s="98"/>
      <c r="I22" s="95"/>
      <c r="J22" s="96"/>
      <c r="K22" s="96"/>
      <c r="L22" s="96"/>
      <c r="M22" s="96"/>
      <c r="N22" s="97"/>
      <c r="O22" s="98"/>
    </row>
    <row r="23" spans="1:15" ht="24.75" customHeight="1">
      <c r="A23" s="146"/>
      <c r="B23" s="99"/>
      <c r="C23" s="96"/>
      <c r="D23" s="96"/>
      <c r="E23" s="96"/>
      <c r="F23" s="96"/>
      <c r="G23" s="97"/>
      <c r="H23" s="98"/>
      <c r="I23" s="95"/>
      <c r="J23" s="96"/>
      <c r="K23" s="96"/>
      <c r="L23" s="96"/>
      <c r="M23" s="96"/>
      <c r="N23" s="97"/>
      <c r="O23" s="98"/>
    </row>
    <row r="24" spans="1:15" ht="24.75" customHeight="1">
      <c r="A24" s="147"/>
      <c r="B24" s="99"/>
      <c r="C24" s="96"/>
      <c r="D24" s="96"/>
      <c r="E24" s="96"/>
      <c r="F24" s="96"/>
      <c r="G24" s="97"/>
      <c r="H24" s="98"/>
      <c r="I24" s="95"/>
      <c r="J24" s="96"/>
      <c r="K24" s="96"/>
      <c r="L24" s="96"/>
      <c r="M24" s="96"/>
      <c r="N24" s="97"/>
      <c r="O24" s="98"/>
    </row>
    <row r="25" spans="1:15" ht="24.75" customHeight="1">
      <c r="A25" s="146"/>
      <c r="B25" s="99"/>
      <c r="C25" s="96"/>
      <c r="D25" s="96"/>
      <c r="E25" s="96"/>
      <c r="F25" s="96"/>
      <c r="G25" s="97"/>
      <c r="H25" s="98"/>
      <c r="I25" s="95"/>
      <c r="J25" s="96"/>
      <c r="K25" s="96"/>
      <c r="L25" s="96"/>
      <c r="M25" s="96"/>
      <c r="N25" s="97"/>
      <c r="O25" s="98"/>
    </row>
    <row r="26" spans="1:15" ht="24.75" customHeight="1">
      <c r="A26" s="146"/>
      <c r="B26" s="99"/>
      <c r="C26" s="96"/>
      <c r="D26" s="96"/>
      <c r="E26" s="96"/>
      <c r="F26" s="96"/>
      <c r="G26" s="97"/>
      <c r="H26" s="98"/>
      <c r="I26" s="95"/>
      <c r="J26" s="96"/>
      <c r="K26" s="96"/>
      <c r="L26" s="96"/>
      <c r="M26" s="96"/>
      <c r="N26" s="97"/>
      <c r="O26" s="98"/>
    </row>
    <row r="27" spans="1:15" ht="24.75" customHeight="1" thickBot="1">
      <c r="A27" s="148"/>
      <c r="B27" s="100"/>
      <c r="C27" s="101"/>
      <c r="D27" s="101"/>
      <c r="E27" s="101"/>
      <c r="F27" s="101"/>
      <c r="G27" s="102"/>
      <c r="H27" s="103"/>
      <c r="I27" s="104"/>
      <c r="J27" s="101"/>
      <c r="K27" s="101"/>
      <c r="L27" s="101"/>
      <c r="M27" s="101"/>
      <c r="N27" s="102"/>
      <c r="O27" s="103"/>
    </row>
    <row r="28" spans="1:15" ht="24.75" customHeight="1" thickBot="1">
      <c r="A28" s="1" t="s">
        <v>2</v>
      </c>
      <c r="B28" s="115">
        <f>SUM(B8:B27)</f>
        <v>43300000</v>
      </c>
      <c r="C28" s="116">
        <f>SUM(C8:C27)</f>
        <v>751000</v>
      </c>
      <c r="D28" s="115">
        <f>SUM(D8:D27)</f>
        <v>270000</v>
      </c>
      <c r="E28" s="115">
        <f>SUM(E8:E27)</f>
        <v>1000000</v>
      </c>
      <c r="F28" s="115">
        <f>SUM(F8:F27)</f>
        <v>1500000</v>
      </c>
      <c r="G28" s="2"/>
      <c r="H28" s="2"/>
      <c r="I28" s="117">
        <f>SUM(I8:I27)</f>
        <v>43400000</v>
      </c>
      <c r="J28" s="115">
        <f>SUM(J8:J27)</f>
        <v>801000</v>
      </c>
      <c r="K28" s="116">
        <f>SUM(K8:K27)</f>
        <v>270000</v>
      </c>
      <c r="L28" s="115">
        <f>SUM(L8:L27)</f>
        <v>1100000</v>
      </c>
      <c r="M28" s="116">
        <f>SUM(M8:M27)</f>
        <v>1500000</v>
      </c>
      <c r="N28" s="9"/>
      <c r="O28" s="9"/>
    </row>
    <row r="29" spans="1:15" ht="24.75" customHeight="1" thickBot="1">
      <c r="A29" s="1" t="s">
        <v>96</v>
      </c>
      <c r="B29" s="170">
        <f>B28+C28+D28+F28+E28</f>
        <v>46821000</v>
      </c>
      <c r="C29" s="171"/>
      <c r="D29" s="171"/>
      <c r="E29" s="171"/>
      <c r="F29" s="171"/>
      <c r="G29" s="171"/>
      <c r="H29" s="172"/>
      <c r="I29" s="170">
        <f>I28+J28+K28+M28+L28</f>
        <v>47071000</v>
      </c>
      <c r="J29" s="171"/>
      <c r="K29" s="171"/>
      <c r="L29" s="171"/>
      <c r="M29" s="171"/>
      <c r="N29" s="171"/>
      <c r="O29" s="172"/>
    </row>
  </sheetData>
  <sheetProtection/>
  <mergeCells count="20">
    <mergeCell ref="L6:L7"/>
    <mergeCell ref="C6:C7"/>
    <mergeCell ref="D6:D7"/>
    <mergeCell ref="G6:G7"/>
    <mergeCell ref="K6:K7"/>
    <mergeCell ref="I6:I7"/>
    <mergeCell ref="B29:H29"/>
    <mergeCell ref="J6:J7"/>
    <mergeCell ref="H6:H7"/>
    <mergeCell ref="F6:F7"/>
    <mergeCell ref="E6:E7"/>
    <mergeCell ref="B6:B7"/>
    <mergeCell ref="I29:O29"/>
    <mergeCell ref="N6:N7"/>
    <mergeCell ref="O6:O7"/>
    <mergeCell ref="M6:M7"/>
    <mergeCell ref="A2:O2"/>
    <mergeCell ref="A3:O3"/>
    <mergeCell ref="I5:O5"/>
    <mergeCell ref="B5:H5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29.8515625" style="45" customWidth="1"/>
    <col min="2" max="2" width="59.421875" style="46" customWidth="1"/>
    <col min="3" max="3" width="14.421875" style="18" customWidth="1"/>
    <col min="4" max="4" width="14.28125" style="20" customWidth="1"/>
    <col min="5" max="5" width="12.00390625" style="18" customWidth="1"/>
    <col min="6" max="6" width="10.421875" style="18" customWidth="1"/>
    <col min="7" max="7" width="10.00390625" style="18" customWidth="1"/>
    <col min="8" max="8" width="11.28125" style="18" bestFit="1" customWidth="1"/>
    <col min="9" max="9" width="12.421875" style="18" customWidth="1"/>
    <col min="10" max="10" width="22.421875" style="18" customWidth="1"/>
    <col min="11" max="11" width="12.28125" style="18" customWidth="1"/>
    <col min="12" max="12" width="11.00390625" style="18" customWidth="1"/>
    <col min="13" max="13" width="11.140625" style="18" customWidth="1"/>
    <col min="14" max="14" width="16.7109375" style="18" hidden="1" customWidth="1"/>
    <col min="15" max="15" width="16.421875" style="18" hidden="1" customWidth="1"/>
    <col min="16" max="16" width="10.421875" style="18" customWidth="1"/>
    <col min="17" max="16384" width="9.140625" style="18" customWidth="1"/>
  </cols>
  <sheetData>
    <row r="1" spans="1:16" ht="24.75" customHeight="1">
      <c r="A1" s="175" t="s">
        <v>32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76" t="s">
        <v>33</v>
      </c>
      <c r="N1" s="17"/>
      <c r="O1" s="17"/>
      <c r="P1" s="17"/>
    </row>
    <row r="2" spans="1:16" ht="20.25" customHeight="1">
      <c r="A2" s="17"/>
      <c r="B2" s="149" t="s">
        <v>104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4" ht="18" customHeight="1">
      <c r="A3" s="73" t="s">
        <v>10</v>
      </c>
      <c r="B3" s="74" t="s">
        <v>74</v>
      </c>
      <c r="C3" s="74"/>
      <c r="D3" s="75"/>
    </row>
    <row r="4" spans="1:2" ht="15" customHeight="1">
      <c r="A4" s="21" t="s">
        <v>11</v>
      </c>
      <c r="B4" s="18"/>
    </row>
    <row r="5" spans="1:2" ht="16.5" customHeight="1">
      <c r="A5" s="19"/>
      <c r="B5" s="18"/>
    </row>
    <row r="6" spans="1:6" ht="38.25" customHeight="1" thickBot="1">
      <c r="A6" s="22" t="s">
        <v>12</v>
      </c>
      <c r="B6" s="61" t="s">
        <v>106</v>
      </c>
      <c r="C6" s="62" t="s">
        <v>97</v>
      </c>
      <c r="D6" s="62" t="s">
        <v>107</v>
      </c>
      <c r="F6" s="23"/>
    </row>
    <row r="7" spans="1:6" ht="8.25" customHeight="1" thickTop="1">
      <c r="A7" s="53"/>
      <c r="B7" s="63"/>
      <c r="C7" s="64"/>
      <c r="D7" s="64"/>
      <c r="F7" s="23"/>
    </row>
    <row r="8" spans="1:4" ht="63" customHeight="1">
      <c r="A8" s="126" t="s">
        <v>75</v>
      </c>
      <c r="B8" s="67">
        <v>43280864</v>
      </c>
      <c r="C8" s="124">
        <v>43300000</v>
      </c>
      <c r="D8" s="124">
        <v>43400000</v>
      </c>
    </row>
    <row r="9" spans="1:4" ht="78.75">
      <c r="A9" s="68" t="s">
        <v>76</v>
      </c>
      <c r="B9" s="127">
        <v>722000</v>
      </c>
      <c r="C9" s="128">
        <v>750000</v>
      </c>
      <c r="D9" s="128">
        <v>800000</v>
      </c>
    </row>
    <row r="10" spans="1:6" ht="17.25" customHeight="1">
      <c r="A10" s="69" t="s">
        <v>77</v>
      </c>
      <c r="B10" s="120">
        <v>270000</v>
      </c>
      <c r="C10" s="124">
        <v>270000</v>
      </c>
      <c r="D10" s="124">
        <v>270000</v>
      </c>
      <c r="F10" s="25"/>
    </row>
    <row r="11" spans="1:6" ht="17.25" customHeight="1">
      <c r="A11" s="69" t="s">
        <v>78</v>
      </c>
      <c r="B11" s="120">
        <v>1500</v>
      </c>
      <c r="C11" s="124">
        <v>1000</v>
      </c>
      <c r="D11" s="124">
        <v>1000</v>
      </c>
      <c r="F11" s="25"/>
    </row>
    <row r="12" spans="1:6" ht="15.75">
      <c r="A12" s="70" t="s">
        <v>7</v>
      </c>
      <c r="B12" s="120">
        <v>3000000</v>
      </c>
      <c r="C12" s="124">
        <v>1000000</v>
      </c>
      <c r="D12" s="124">
        <v>1100000</v>
      </c>
      <c r="F12" s="25"/>
    </row>
    <row r="13" spans="1:6" ht="15.75">
      <c r="A13" s="71" t="s">
        <v>13</v>
      </c>
      <c r="B13" s="67">
        <v>1500000</v>
      </c>
      <c r="C13" s="124">
        <v>1500000</v>
      </c>
      <c r="D13" s="124">
        <v>1500000</v>
      </c>
      <c r="F13" s="25"/>
    </row>
    <row r="14" spans="1:6" ht="45.75" customHeight="1">
      <c r="A14" s="72" t="s">
        <v>14</v>
      </c>
      <c r="B14" s="129">
        <v>0</v>
      </c>
      <c r="C14" s="128"/>
      <c r="D14" s="128"/>
      <c r="F14" s="25"/>
    </row>
    <row r="15" spans="1:6" ht="31.5">
      <c r="A15" s="72" t="s">
        <v>8</v>
      </c>
      <c r="B15" s="67">
        <v>0</v>
      </c>
      <c r="C15" s="124"/>
      <c r="D15" s="124"/>
      <c r="F15" s="25"/>
    </row>
    <row r="16" spans="1:6" ht="6.75" customHeight="1">
      <c r="A16" s="26"/>
      <c r="B16" s="65"/>
      <c r="C16" s="125"/>
      <c r="D16" s="125"/>
      <c r="F16" s="25"/>
    </row>
    <row r="17" spans="1:6" ht="15.75">
      <c r="A17" s="28" t="s">
        <v>15</v>
      </c>
      <c r="B17" s="66">
        <f>SUM(B8:B16)</f>
        <v>48774364</v>
      </c>
      <c r="C17" s="66">
        <f>SUM(C8:C16)</f>
        <v>46821000</v>
      </c>
      <c r="D17" s="66">
        <f>SUM(D8:D16)</f>
        <v>47071000</v>
      </c>
      <c r="F17" s="30"/>
    </row>
    <row r="18" spans="1:4" ht="15.75">
      <c r="A18" s="31" t="s">
        <v>16</v>
      </c>
      <c r="B18" s="24"/>
      <c r="D18" s="52"/>
    </row>
    <row r="19" spans="1:11" ht="15.75">
      <c r="A19" s="32" t="s">
        <v>17</v>
      </c>
      <c r="B19" s="32"/>
      <c r="C19" s="121" t="s">
        <v>70</v>
      </c>
      <c r="D19" s="32"/>
      <c r="E19" s="32"/>
      <c r="F19" s="32"/>
      <c r="G19" s="32"/>
      <c r="H19" s="32"/>
      <c r="I19" s="32"/>
      <c r="J19" s="32"/>
      <c r="K19" s="32"/>
    </row>
    <row r="20" spans="1:4" ht="15.75">
      <c r="A20" s="33" t="s">
        <v>18</v>
      </c>
      <c r="B20" s="19"/>
      <c r="C20" s="18" t="s">
        <v>71</v>
      </c>
      <c r="D20" s="137"/>
    </row>
    <row r="21" spans="1:13" ht="15.75">
      <c r="A21" s="34"/>
      <c r="B21" s="34"/>
      <c r="C21" s="34"/>
      <c r="D21" s="35"/>
      <c r="E21" s="34"/>
      <c r="F21" s="34"/>
      <c r="G21" s="34"/>
      <c r="H21" s="34"/>
      <c r="I21" s="34"/>
      <c r="J21" s="34"/>
      <c r="K21" s="34"/>
      <c r="L21" s="34"/>
      <c r="M21" s="36" t="s">
        <v>1</v>
      </c>
    </row>
    <row r="22" spans="1:13" ht="8.25" customHeight="1">
      <c r="A22" s="37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1:15" ht="9.7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M23" s="39"/>
      <c r="N23" s="37"/>
      <c r="O23" s="37"/>
    </row>
    <row r="24" spans="1:15" s="20" customFormat="1" ht="61.5" customHeight="1">
      <c r="A24" s="51" t="s">
        <v>19</v>
      </c>
      <c r="B24" s="40" t="s">
        <v>20</v>
      </c>
      <c r="C24" s="42" t="s">
        <v>106</v>
      </c>
      <c r="D24" s="42" t="s">
        <v>4</v>
      </c>
      <c r="E24" s="42" t="s">
        <v>5</v>
      </c>
      <c r="F24" s="42" t="s">
        <v>6</v>
      </c>
      <c r="G24" s="42" t="s">
        <v>7</v>
      </c>
      <c r="H24" s="42" t="s">
        <v>13</v>
      </c>
      <c r="I24" s="42" t="s">
        <v>78</v>
      </c>
      <c r="J24" s="42" t="s">
        <v>9</v>
      </c>
      <c r="K24" s="42" t="s">
        <v>8</v>
      </c>
      <c r="L24" s="43" t="s">
        <v>88</v>
      </c>
      <c r="M24" s="43" t="s">
        <v>92</v>
      </c>
      <c r="N24" s="41" t="s">
        <v>21</v>
      </c>
      <c r="O24" s="41" t="s">
        <v>22</v>
      </c>
    </row>
    <row r="25" spans="1:15" ht="14.25" customHeight="1">
      <c r="A25" s="44">
        <v>31</v>
      </c>
      <c r="B25" s="118" t="s">
        <v>34</v>
      </c>
      <c r="C25" s="27">
        <f>C26+C29+C31</f>
        <v>29249838</v>
      </c>
      <c r="D25" s="27">
        <f aca="true" t="shared" si="0" ref="D25:K25">D26+D29+D31</f>
        <v>29249838</v>
      </c>
      <c r="E25" s="27">
        <f t="shared" si="0"/>
        <v>0</v>
      </c>
      <c r="F25" s="27">
        <f t="shared" si="0"/>
        <v>0</v>
      </c>
      <c r="G25" s="27">
        <f t="shared" si="0"/>
        <v>0</v>
      </c>
      <c r="H25" s="27">
        <f t="shared" si="0"/>
        <v>0</v>
      </c>
      <c r="I25" s="27">
        <f t="shared" si="0"/>
        <v>0</v>
      </c>
      <c r="J25" s="27">
        <f t="shared" si="0"/>
        <v>0</v>
      </c>
      <c r="K25" s="27">
        <f t="shared" si="0"/>
        <v>0</v>
      </c>
      <c r="L25" s="27">
        <v>29500000</v>
      </c>
      <c r="M25" s="27">
        <v>29600000</v>
      </c>
      <c r="N25" s="27">
        <f>SUM(N59:N64)</f>
        <v>0</v>
      </c>
      <c r="O25" s="27">
        <f>SUM(O59:O64)</f>
        <v>0</v>
      </c>
    </row>
    <row r="26" spans="1:15" ht="14.25" customHeight="1">
      <c r="A26" s="44">
        <v>311</v>
      </c>
      <c r="B26" s="118" t="s">
        <v>79</v>
      </c>
      <c r="C26" s="27">
        <f>C27+C28</f>
        <v>24641334</v>
      </c>
      <c r="D26" s="27">
        <f>D27+D28</f>
        <v>24641334</v>
      </c>
      <c r="E26" s="27">
        <f aca="true" t="shared" si="1" ref="E26:K26">E27+E28</f>
        <v>0</v>
      </c>
      <c r="F26" s="27">
        <f t="shared" si="1"/>
        <v>0</v>
      </c>
      <c r="G26" s="27">
        <f t="shared" si="1"/>
        <v>0</v>
      </c>
      <c r="H26" s="27">
        <f t="shared" si="1"/>
        <v>0</v>
      </c>
      <c r="I26" s="27">
        <f t="shared" si="1"/>
        <v>0</v>
      </c>
      <c r="J26" s="27">
        <f t="shared" si="1"/>
        <v>0</v>
      </c>
      <c r="K26" s="27">
        <f t="shared" si="1"/>
        <v>0</v>
      </c>
      <c r="L26" s="27"/>
      <c r="M26" s="27"/>
      <c r="N26" s="27"/>
      <c r="O26" s="27"/>
    </row>
    <row r="27" spans="1:15" ht="14.25" customHeight="1">
      <c r="A27" s="54">
        <v>3111</v>
      </c>
      <c r="B27" s="55" t="s">
        <v>35</v>
      </c>
      <c r="C27" s="122">
        <v>24120545</v>
      </c>
      <c r="D27" s="122">
        <v>24120545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/>
      <c r="L27" s="27"/>
      <c r="M27" s="27"/>
      <c r="N27" s="27"/>
      <c r="O27" s="27"/>
    </row>
    <row r="28" spans="1:15" ht="14.25" customHeight="1">
      <c r="A28" s="54">
        <v>3113</v>
      </c>
      <c r="B28" s="57" t="s">
        <v>36</v>
      </c>
      <c r="C28" s="122">
        <v>520789</v>
      </c>
      <c r="D28" s="122">
        <v>520789</v>
      </c>
      <c r="E28" s="122">
        <v>0</v>
      </c>
      <c r="F28" s="122">
        <v>0</v>
      </c>
      <c r="G28" s="122">
        <v>0</v>
      </c>
      <c r="H28" s="122">
        <v>0</v>
      </c>
      <c r="I28" s="122">
        <v>0</v>
      </c>
      <c r="J28" s="122">
        <v>0</v>
      </c>
      <c r="K28" s="122"/>
      <c r="L28" s="27"/>
      <c r="M28" s="27"/>
      <c r="N28" s="27"/>
      <c r="O28" s="27"/>
    </row>
    <row r="29" spans="1:15" ht="14.25" customHeight="1">
      <c r="A29" s="130">
        <v>312</v>
      </c>
      <c r="B29" s="131" t="s">
        <v>37</v>
      </c>
      <c r="C29" s="132">
        <f>C30</f>
        <v>500000</v>
      </c>
      <c r="D29" s="132">
        <f>D30</f>
        <v>500000</v>
      </c>
      <c r="E29" s="132">
        <f aca="true" t="shared" si="2" ref="E29:K29">E30</f>
        <v>0</v>
      </c>
      <c r="F29" s="132">
        <f t="shared" si="2"/>
        <v>0</v>
      </c>
      <c r="G29" s="132">
        <f t="shared" si="2"/>
        <v>0</v>
      </c>
      <c r="H29" s="132">
        <f t="shared" si="2"/>
        <v>0</v>
      </c>
      <c r="I29" s="132">
        <f t="shared" si="2"/>
        <v>0</v>
      </c>
      <c r="J29" s="132">
        <f t="shared" si="2"/>
        <v>0</v>
      </c>
      <c r="K29" s="132">
        <f t="shared" si="2"/>
        <v>0</v>
      </c>
      <c r="L29" s="27"/>
      <c r="M29" s="27"/>
      <c r="N29" s="27"/>
      <c r="O29" s="27"/>
    </row>
    <row r="30" spans="1:15" ht="14.25" customHeight="1">
      <c r="A30" s="54">
        <v>3121</v>
      </c>
      <c r="B30" s="55" t="s">
        <v>37</v>
      </c>
      <c r="C30" s="122">
        <v>500000</v>
      </c>
      <c r="D30" s="122">
        <v>500000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/>
      <c r="L30" s="27"/>
      <c r="M30" s="27"/>
      <c r="N30" s="27"/>
      <c r="O30" s="27"/>
    </row>
    <row r="31" spans="1:15" ht="14.25" customHeight="1">
      <c r="A31" s="130">
        <v>313</v>
      </c>
      <c r="B31" s="133" t="s">
        <v>80</v>
      </c>
      <c r="C31" s="132">
        <f>C33+C34+C32</f>
        <v>4108504</v>
      </c>
      <c r="D31" s="132">
        <f>D33+D34+D32</f>
        <v>4108504</v>
      </c>
      <c r="E31" s="132">
        <f aca="true" t="shared" si="3" ref="E31:K31">E33+E34</f>
        <v>0</v>
      </c>
      <c r="F31" s="132">
        <f t="shared" si="3"/>
        <v>0</v>
      </c>
      <c r="G31" s="132">
        <f t="shared" si="3"/>
        <v>0</v>
      </c>
      <c r="H31" s="132">
        <f t="shared" si="3"/>
        <v>0</v>
      </c>
      <c r="I31" s="132">
        <f t="shared" si="3"/>
        <v>0</v>
      </c>
      <c r="J31" s="132">
        <f t="shared" si="3"/>
        <v>0</v>
      </c>
      <c r="K31" s="132">
        <f t="shared" si="3"/>
        <v>0</v>
      </c>
      <c r="L31" s="27"/>
      <c r="M31" s="27"/>
      <c r="N31" s="27"/>
      <c r="O31" s="27"/>
    </row>
    <row r="32" spans="1:10" s="122" customFormat="1" ht="14.25" customHeight="1">
      <c r="A32" s="135">
        <v>3131</v>
      </c>
      <c r="B32" s="136" t="s">
        <v>89</v>
      </c>
      <c r="C32" s="122">
        <v>123457</v>
      </c>
      <c r="D32" s="122">
        <v>123457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</row>
    <row r="33" spans="1:15" ht="14.25" customHeight="1">
      <c r="A33" s="54">
        <v>3132</v>
      </c>
      <c r="B33" s="55" t="s">
        <v>38</v>
      </c>
      <c r="C33" s="122">
        <v>3553886</v>
      </c>
      <c r="D33" s="122">
        <v>3553886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/>
      <c r="L33" s="27"/>
      <c r="M33" s="27"/>
      <c r="N33" s="27"/>
      <c r="O33" s="27"/>
    </row>
    <row r="34" spans="1:15" ht="14.25" customHeight="1">
      <c r="A34" s="54">
        <v>3133</v>
      </c>
      <c r="B34" s="57" t="s">
        <v>39</v>
      </c>
      <c r="C34" s="122">
        <v>431161</v>
      </c>
      <c r="D34" s="122">
        <v>431161</v>
      </c>
      <c r="E34" s="122">
        <v>0</v>
      </c>
      <c r="F34" s="122">
        <v>0</v>
      </c>
      <c r="G34" s="122">
        <v>0</v>
      </c>
      <c r="H34" s="122">
        <v>0</v>
      </c>
      <c r="I34" s="122">
        <v>0</v>
      </c>
      <c r="J34" s="122">
        <v>0</v>
      </c>
      <c r="K34" s="122"/>
      <c r="L34" s="27"/>
      <c r="M34" s="27"/>
      <c r="N34" s="27"/>
      <c r="O34" s="27"/>
    </row>
    <row r="35" spans="1:15" ht="14.25" customHeight="1">
      <c r="A35" s="58">
        <v>32</v>
      </c>
      <c r="B35" s="119" t="s">
        <v>40</v>
      </c>
      <c r="C35" s="27">
        <f>C36+C41+C47+C57</f>
        <v>15259210</v>
      </c>
      <c r="D35" s="27">
        <f aca="true" t="shared" si="4" ref="D35:K35">D36+D41+D47+D57</f>
        <v>12767210</v>
      </c>
      <c r="E35" s="27">
        <f t="shared" si="4"/>
        <v>722000</v>
      </c>
      <c r="F35" s="27">
        <f t="shared" si="4"/>
        <v>270000</v>
      </c>
      <c r="G35" s="27">
        <f t="shared" si="4"/>
        <v>0</v>
      </c>
      <c r="H35" s="27">
        <f t="shared" si="4"/>
        <v>1500000</v>
      </c>
      <c r="I35" s="27">
        <f t="shared" si="4"/>
        <v>0</v>
      </c>
      <c r="J35" s="27">
        <f t="shared" si="4"/>
        <v>0</v>
      </c>
      <c r="K35" s="27">
        <f t="shared" si="4"/>
        <v>0</v>
      </c>
      <c r="L35" s="27">
        <v>15300000</v>
      </c>
      <c r="M35" s="27">
        <v>15350000</v>
      </c>
      <c r="N35" s="27"/>
      <c r="O35" s="27"/>
    </row>
    <row r="36" spans="1:15" ht="14.25" customHeight="1">
      <c r="A36" s="58">
        <v>321</v>
      </c>
      <c r="B36" s="119" t="s">
        <v>81</v>
      </c>
      <c r="C36" s="27">
        <f>C37+C38+C39+C40</f>
        <v>1735000</v>
      </c>
      <c r="D36" s="27">
        <f>D37+D38+D39+D40</f>
        <v>1735000</v>
      </c>
      <c r="E36" s="27">
        <f aca="true" t="shared" si="5" ref="E36:K36">E37+E38+E39</f>
        <v>0</v>
      </c>
      <c r="F36" s="27">
        <f t="shared" si="5"/>
        <v>0</v>
      </c>
      <c r="G36" s="27">
        <f t="shared" si="5"/>
        <v>0</v>
      </c>
      <c r="H36" s="27">
        <f t="shared" si="5"/>
        <v>0</v>
      </c>
      <c r="I36" s="27">
        <f t="shared" si="5"/>
        <v>0</v>
      </c>
      <c r="J36" s="27">
        <f t="shared" si="5"/>
        <v>0</v>
      </c>
      <c r="K36" s="27">
        <f t="shared" si="5"/>
        <v>0</v>
      </c>
      <c r="L36" s="27"/>
      <c r="M36" s="27"/>
      <c r="N36" s="27"/>
      <c r="O36" s="27"/>
    </row>
    <row r="37" spans="1:15" ht="14.25" customHeight="1">
      <c r="A37" s="54">
        <v>3211</v>
      </c>
      <c r="B37" s="55" t="s">
        <v>41</v>
      </c>
      <c r="C37" s="122">
        <v>150000</v>
      </c>
      <c r="D37" s="122">
        <v>150000</v>
      </c>
      <c r="E37" s="122">
        <v>0</v>
      </c>
      <c r="F37" s="122">
        <v>0</v>
      </c>
      <c r="G37" s="122">
        <v>0</v>
      </c>
      <c r="H37" s="122">
        <v>0</v>
      </c>
      <c r="I37" s="122">
        <v>0</v>
      </c>
      <c r="J37" s="122">
        <v>0</v>
      </c>
      <c r="K37" s="122"/>
      <c r="L37" s="27"/>
      <c r="M37" s="27"/>
      <c r="N37" s="27"/>
      <c r="O37" s="27"/>
    </row>
    <row r="38" spans="1:15" ht="14.25" customHeight="1">
      <c r="A38" s="54">
        <v>3212</v>
      </c>
      <c r="B38" s="55" t="s">
        <v>42</v>
      </c>
      <c r="C38" s="122">
        <v>1450000</v>
      </c>
      <c r="D38" s="122">
        <v>1450000</v>
      </c>
      <c r="E38" s="122">
        <v>0</v>
      </c>
      <c r="F38" s="122">
        <v>0</v>
      </c>
      <c r="G38" s="122">
        <v>0</v>
      </c>
      <c r="H38" s="122">
        <v>0</v>
      </c>
      <c r="I38" s="122">
        <v>0</v>
      </c>
      <c r="J38" s="122">
        <v>0</v>
      </c>
      <c r="K38" s="122"/>
      <c r="L38" s="27"/>
      <c r="M38" s="27"/>
      <c r="N38" s="27"/>
      <c r="O38" s="27"/>
    </row>
    <row r="39" spans="1:15" ht="14.25" customHeight="1">
      <c r="A39" s="54">
        <v>3213</v>
      </c>
      <c r="B39" s="55" t="s">
        <v>43</v>
      </c>
      <c r="C39" s="122">
        <v>120000</v>
      </c>
      <c r="D39" s="122">
        <v>120000</v>
      </c>
      <c r="E39" s="122">
        <v>0</v>
      </c>
      <c r="F39" s="122">
        <v>0</v>
      </c>
      <c r="G39" s="122">
        <v>0</v>
      </c>
      <c r="H39" s="122">
        <v>0</v>
      </c>
      <c r="I39" s="122">
        <v>0</v>
      </c>
      <c r="J39" s="122">
        <v>0</v>
      </c>
      <c r="K39" s="122"/>
      <c r="L39" s="27"/>
      <c r="M39" s="27"/>
      <c r="N39" s="27"/>
      <c r="O39" s="27"/>
    </row>
    <row r="40" spans="1:15" ht="14.25" customHeight="1">
      <c r="A40" s="54">
        <v>3214</v>
      </c>
      <c r="B40" s="55" t="s">
        <v>90</v>
      </c>
      <c r="C40" s="122">
        <v>15000</v>
      </c>
      <c r="D40" s="122">
        <v>15000</v>
      </c>
      <c r="E40" s="122">
        <v>0</v>
      </c>
      <c r="F40" s="122">
        <v>0</v>
      </c>
      <c r="G40" s="122">
        <v>0</v>
      </c>
      <c r="H40" s="122">
        <v>0</v>
      </c>
      <c r="I40" s="122">
        <v>0</v>
      </c>
      <c r="J40" s="122">
        <v>0</v>
      </c>
      <c r="K40" s="122"/>
      <c r="L40" s="27"/>
      <c r="M40" s="27"/>
      <c r="N40" s="27"/>
      <c r="O40" s="27"/>
    </row>
    <row r="41" spans="1:11" s="132" customFormat="1" ht="14.25" customHeight="1">
      <c r="A41" s="130">
        <v>322</v>
      </c>
      <c r="B41" s="133" t="s">
        <v>82</v>
      </c>
      <c r="C41" s="132">
        <f>C42+C43+C44+C45+C46</f>
        <v>8970000</v>
      </c>
      <c r="D41" s="132">
        <f>D42+D43+D44+D45+D46</f>
        <v>6478000</v>
      </c>
      <c r="E41" s="132">
        <f aca="true" t="shared" si="6" ref="E41:K41">E42+E43+E44+E45</f>
        <v>722000</v>
      </c>
      <c r="F41" s="132">
        <f t="shared" si="6"/>
        <v>270000</v>
      </c>
      <c r="G41" s="132">
        <f t="shared" si="6"/>
        <v>0</v>
      </c>
      <c r="H41" s="132">
        <f t="shared" si="6"/>
        <v>1500000</v>
      </c>
      <c r="I41" s="132">
        <f t="shared" si="6"/>
        <v>0</v>
      </c>
      <c r="J41" s="132">
        <f t="shared" si="6"/>
        <v>0</v>
      </c>
      <c r="K41" s="132">
        <f t="shared" si="6"/>
        <v>0</v>
      </c>
    </row>
    <row r="42" spans="1:15" ht="14.25" customHeight="1">
      <c r="A42" s="54">
        <v>3221</v>
      </c>
      <c r="B42" s="55" t="s">
        <v>44</v>
      </c>
      <c r="C42" s="122">
        <v>400000</v>
      </c>
      <c r="D42" s="122">
        <v>400000</v>
      </c>
      <c r="E42" s="122">
        <v>0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/>
      <c r="L42" s="27"/>
      <c r="M42" s="27"/>
      <c r="N42" s="27"/>
      <c r="O42" s="27"/>
    </row>
    <row r="43" spans="1:15" ht="14.25" customHeight="1">
      <c r="A43" s="54">
        <v>3222</v>
      </c>
      <c r="B43" s="55" t="s">
        <v>45</v>
      </c>
      <c r="C43" s="122">
        <v>6600000</v>
      </c>
      <c r="D43" s="122">
        <v>4108000</v>
      </c>
      <c r="E43" s="122">
        <v>722000</v>
      </c>
      <c r="F43" s="122">
        <v>270000</v>
      </c>
      <c r="G43" s="122">
        <v>0</v>
      </c>
      <c r="H43" s="122">
        <v>1500000</v>
      </c>
      <c r="I43" s="122">
        <v>0</v>
      </c>
      <c r="J43" s="122">
        <v>0</v>
      </c>
      <c r="K43" s="122"/>
      <c r="L43" s="27"/>
      <c r="M43" s="27"/>
      <c r="N43" s="27"/>
      <c r="O43" s="27"/>
    </row>
    <row r="44" spans="1:15" ht="14.25" customHeight="1">
      <c r="A44" s="54">
        <v>3223</v>
      </c>
      <c r="B44" s="55" t="s">
        <v>46</v>
      </c>
      <c r="C44" s="122">
        <v>1850000</v>
      </c>
      <c r="D44" s="122">
        <v>1850000</v>
      </c>
      <c r="E44" s="122">
        <v>0</v>
      </c>
      <c r="F44" s="122">
        <v>0</v>
      </c>
      <c r="G44" s="122">
        <v>0</v>
      </c>
      <c r="H44" s="122">
        <v>0</v>
      </c>
      <c r="I44" s="122">
        <v>0</v>
      </c>
      <c r="J44" s="122">
        <v>0</v>
      </c>
      <c r="K44" s="122"/>
      <c r="L44" s="27"/>
      <c r="M44" s="27"/>
      <c r="N44" s="27"/>
      <c r="O44" s="27"/>
    </row>
    <row r="45" spans="1:15" ht="14.25" customHeight="1">
      <c r="A45" s="54">
        <v>3225</v>
      </c>
      <c r="B45" s="55" t="s">
        <v>47</v>
      </c>
      <c r="C45" s="122">
        <v>100000</v>
      </c>
      <c r="D45" s="122">
        <v>100000</v>
      </c>
      <c r="E45" s="122">
        <v>0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/>
      <c r="L45" s="27"/>
      <c r="M45" s="27"/>
      <c r="N45" s="27"/>
      <c r="O45" s="27"/>
    </row>
    <row r="46" spans="1:15" ht="14.25" customHeight="1">
      <c r="A46" s="54">
        <v>3227</v>
      </c>
      <c r="B46" s="55" t="s">
        <v>91</v>
      </c>
      <c r="C46" s="122">
        <v>20000</v>
      </c>
      <c r="D46" s="122">
        <v>20000</v>
      </c>
      <c r="E46" s="122">
        <v>0</v>
      </c>
      <c r="F46" s="122">
        <v>0</v>
      </c>
      <c r="G46" s="122">
        <v>0</v>
      </c>
      <c r="H46" s="122">
        <v>0</v>
      </c>
      <c r="I46" s="122">
        <v>0</v>
      </c>
      <c r="J46" s="122">
        <v>0</v>
      </c>
      <c r="K46" s="122"/>
      <c r="L46" s="27"/>
      <c r="M46" s="27"/>
      <c r="N46" s="27"/>
      <c r="O46" s="27"/>
    </row>
    <row r="47" spans="1:11" s="132" customFormat="1" ht="14.25" customHeight="1">
      <c r="A47" s="130">
        <v>323</v>
      </c>
      <c r="B47" s="133" t="s">
        <v>83</v>
      </c>
      <c r="C47" s="132">
        <f>C48+C49+C50+C51+C52+C53+C54+C55+C56</f>
        <v>4105000</v>
      </c>
      <c r="D47" s="132">
        <f>D48+D49+D50+D51+D52+D53+D54+D55+D56</f>
        <v>4105000</v>
      </c>
      <c r="E47" s="132">
        <f aca="true" t="shared" si="7" ref="E47:J47">E48+E49+E50+E51+E52+E53+E54+E55+E56</f>
        <v>0</v>
      </c>
      <c r="F47" s="132">
        <f t="shared" si="7"/>
        <v>0</v>
      </c>
      <c r="G47" s="132">
        <f t="shared" si="7"/>
        <v>0</v>
      </c>
      <c r="H47" s="132">
        <f t="shared" si="7"/>
        <v>0</v>
      </c>
      <c r="I47" s="132">
        <f t="shared" si="7"/>
        <v>0</v>
      </c>
      <c r="J47" s="132">
        <f t="shared" si="7"/>
        <v>0</v>
      </c>
      <c r="K47" s="132">
        <f>K48+K49+K50+K51+K52+K53+K54+K55+K56</f>
        <v>0</v>
      </c>
    </row>
    <row r="48" spans="1:15" ht="14.25" customHeight="1">
      <c r="A48" s="54">
        <v>3231</v>
      </c>
      <c r="B48" s="55" t="s">
        <v>48</v>
      </c>
      <c r="C48" s="122">
        <v>200000</v>
      </c>
      <c r="D48" s="122">
        <v>200000</v>
      </c>
      <c r="E48" s="122">
        <v>0</v>
      </c>
      <c r="F48" s="122">
        <v>0</v>
      </c>
      <c r="G48" s="122">
        <v>0</v>
      </c>
      <c r="H48" s="122">
        <v>0</v>
      </c>
      <c r="I48" s="122">
        <v>0</v>
      </c>
      <c r="J48" s="122">
        <v>0</v>
      </c>
      <c r="K48" s="122"/>
      <c r="L48" s="27"/>
      <c r="M48" s="27"/>
      <c r="N48" s="27"/>
      <c r="O48" s="27"/>
    </row>
    <row r="49" spans="1:15" ht="14.25" customHeight="1">
      <c r="A49" s="54">
        <v>3232</v>
      </c>
      <c r="B49" s="55" t="s">
        <v>49</v>
      </c>
      <c r="C49" s="122">
        <v>1000000</v>
      </c>
      <c r="D49" s="122">
        <v>1000000</v>
      </c>
      <c r="E49" s="122">
        <v>0</v>
      </c>
      <c r="F49" s="122">
        <v>0</v>
      </c>
      <c r="G49" s="122">
        <v>0</v>
      </c>
      <c r="H49" s="122">
        <v>0</v>
      </c>
      <c r="I49" s="122">
        <v>0</v>
      </c>
      <c r="J49" s="122">
        <v>0</v>
      </c>
      <c r="K49" s="122"/>
      <c r="L49" s="27"/>
      <c r="M49" s="27"/>
      <c r="N49" s="27"/>
      <c r="O49" s="27"/>
    </row>
    <row r="50" spans="1:15" ht="14.25" customHeight="1">
      <c r="A50" s="54">
        <v>3233</v>
      </c>
      <c r="B50" s="55" t="s">
        <v>50</v>
      </c>
      <c r="C50" s="122">
        <v>40000</v>
      </c>
      <c r="D50" s="122">
        <v>40000</v>
      </c>
      <c r="E50" s="122">
        <v>0</v>
      </c>
      <c r="F50" s="122">
        <v>0</v>
      </c>
      <c r="G50" s="122">
        <v>0</v>
      </c>
      <c r="H50" s="122">
        <v>0</v>
      </c>
      <c r="I50" s="122">
        <v>0</v>
      </c>
      <c r="J50" s="122">
        <v>0</v>
      </c>
      <c r="K50" s="122"/>
      <c r="L50" s="27"/>
      <c r="M50" s="27"/>
      <c r="N50" s="27"/>
      <c r="O50" s="27"/>
    </row>
    <row r="51" spans="1:15" ht="14.25" customHeight="1">
      <c r="A51" s="54">
        <v>3234</v>
      </c>
      <c r="B51" s="55" t="s">
        <v>51</v>
      </c>
      <c r="C51" s="122">
        <v>1000000</v>
      </c>
      <c r="D51" s="122">
        <v>1000000</v>
      </c>
      <c r="E51" s="122">
        <v>0</v>
      </c>
      <c r="F51" s="122">
        <v>0</v>
      </c>
      <c r="G51" s="122">
        <v>0</v>
      </c>
      <c r="H51" s="122">
        <v>0</v>
      </c>
      <c r="I51" s="122">
        <v>0</v>
      </c>
      <c r="J51" s="122">
        <v>0</v>
      </c>
      <c r="K51" s="122"/>
      <c r="L51" s="27"/>
      <c r="M51" s="27"/>
      <c r="N51" s="27"/>
      <c r="O51" s="27"/>
    </row>
    <row r="52" spans="1:15" ht="14.25" customHeight="1">
      <c r="A52" s="54">
        <v>3235</v>
      </c>
      <c r="B52" s="55" t="s">
        <v>52</v>
      </c>
      <c r="C52" s="122">
        <v>15000</v>
      </c>
      <c r="D52" s="122">
        <v>15000</v>
      </c>
      <c r="E52" s="122">
        <v>0</v>
      </c>
      <c r="F52" s="122">
        <v>0</v>
      </c>
      <c r="G52" s="122">
        <v>0</v>
      </c>
      <c r="H52" s="122">
        <v>0</v>
      </c>
      <c r="I52" s="122">
        <v>0</v>
      </c>
      <c r="J52" s="122">
        <v>0</v>
      </c>
      <c r="K52" s="122"/>
      <c r="L52" s="27"/>
      <c r="M52" s="27"/>
      <c r="N52" s="27"/>
      <c r="O52" s="27"/>
    </row>
    <row r="53" spans="1:15" ht="14.25" customHeight="1">
      <c r="A53" s="54">
        <v>3236</v>
      </c>
      <c r="B53" s="55" t="s">
        <v>53</v>
      </c>
      <c r="C53" s="122">
        <v>120000</v>
      </c>
      <c r="D53" s="122">
        <v>120000</v>
      </c>
      <c r="E53" s="122">
        <v>0</v>
      </c>
      <c r="F53" s="122">
        <v>0</v>
      </c>
      <c r="G53" s="122">
        <v>0</v>
      </c>
      <c r="H53" s="122">
        <v>0</v>
      </c>
      <c r="I53" s="122">
        <v>0</v>
      </c>
      <c r="J53" s="122">
        <v>0</v>
      </c>
      <c r="K53" s="122"/>
      <c r="L53" s="27"/>
      <c r="M53" s="27"/>
      <c r="N53" s="27"/>
      <c r="O53" s="27"/>
    </row>
    <row r="54" spans="1:15" ht="14.25" customHeight="1">
      <c r="A54" s="54">
        <v>3237</v>
      </c>
      <c r="B54" s="55" t="s">
        <v>54</v>
      </c>
      <c r="C54" s="122">
        <v>230000</v>
      </c>
      <c r="D54" s="122">
        <v>230000</v>
      </c>
      <c r="E54" s="122">
        <v>0</v>
      </c>
      <c r="F54" s="122">
        <v>0</v>
      </c>
      <c r="G54" s="122">
        <v>0</v>
      </c>
      <c r="H54" s="122">
        <v>0</v>
      </c>
      <c r="I54" s="122">
        <v>0</v>
      </c>
      <c r="J54" s="122">
        <v>0</v>
      </c>
      <c r="K54" s="122"/>
      <c r="L54" s="27"/>
      <c r="M54" s="27"/>
      <c r="N54" s="27"/>
      <c r="O54" s="27"/>
    </row>
    <row r="55" spans="1:15" ht="14.25" customHeight="1">
      <c r="A55" s="54">
        <v>3238</v>
      </c>
      <c r="B55" s="55" t="s">
        <v>55</v>
      </c>
      <c r="C55" s="122">
        <v>200000</v>
      </c>
      <c r="D55" s="122">
        <v>200000</v>
      </c>
      <c r="E55" s="122">
        <v>0</v>
      </c>
      <c r="F55" s="122">
        <v>0</v>
      </c>
      <c r="G55" s="122">
        <v>0</v>
      </c>
      <c r="H55" s="122">
        <v>0</v>
      </c>
      <c r="I55" s="122">
        <v>0</v>
      </c>
      <c r="J55" s="122">
        <v>0</v>
      </c>
      <c r="K55" s="122"/>
      <c r="L55" s="27"/>
      <c r="M55" s="27"/>
      <c r="N55" s="27"/>
      <c r="O55" s="27"/>
    </row>
    <row r="56" spans="1:15" ht="14.25" customHeight="1">
      <c r="A56" s="54">
        <v>3239</v>
      </c>
      <c r="B56" s="55" t="s">
        <v>56</v>
      </c>
      <c r="C56" s="122">
        <v>1300000</v>
      </c>
      <c r="D56" s="122">
        <v>1300000</v>
      </c>
      <c r="E56" s="122">
        <v>0</v>
      </c>
      <c r="F56" s="122">
        <v>0</v>
      </c>
      <c r="G56" s="122">
        <v>0</v>
      </c>
      <c r="H56" s="122">
        <v>0</v>
      </c>
      <c r="I56" s="122">
        <v>0</v>
      </c>
      <c r="J56" s="122">
        <v>0</v>
      </c>
      <c r="K56" s="122"/>
      <c r="L56" s="27"/>
      <c r="M56" s="27"/>
      <c r="N56" s="27"/>
      <c r="O56" s="27"/>
    </row>
    <row r="57" spans="1:11" s="132" customFormat="1" ht="14.25" customHeight="1">
      <c r="A57" s="130">
        <v>329</v>
      </c>
      <c r="B57" s="133" t="s">
        <v>61</v>
      </c>
      <c r="C57" s="132">
        <f>C58+C59+C60+C61+C63+C62</f>
        <v>449210</v>
      </c>
      <c r="D57" s="132">
        <f>D58+D59+D60+D61+D63+D62</f>
        <v>449210</v>
      </c>
      <c r="E57" s="132">
        <f aca="true" t="shared" si="8" ref="E57:K57">E58+E59+E60+E61+E63</f>
        <v>0</v>
      </c>
      <c r="F57" s="132">
        <f t="shared" si="8"/>
        <v>0</v>
      </c>
      <c r="G57" s="132">
        <f t="shared" si="8"/>
        <v>0</v>
      </c>
      <c r="H57" s="132">
        <f t="shared" si="8"/>
        <v>0</v>
      </c>
      <c r="I57" s="132">
        <f t="shared" si="8"/>
        <v>0</v>
      </c>
      <c r="J57" s="132">
        <f t="shared" si="8"/>
        <v>0</v>
      </c>
      <c r="K57" s="132">
        <f t="shared" si="8"/>
        <v>0</v>
      </c>
    </row>
    <row r="58" spans="1:15" ht="14.25" customHeight="1">
      <c r="A58" s="54">
        <v>3291</v>
      </c>
      <c r="B58" s="55" t="s">
        <v>57</v>
      </c>
      <c r="C58" s="122">
        <v>86210</v>
      </c>
      <c r="D58" s="122">
        <v>86210</v>
      </c>
      <c r="E58" s="122">
        <v>0</v>
      </c>
      <c r="F58" s="122">
        <v>0</v>
      </c>
      <c r="G58" s="122">
        <v>0</v>
      </c>
      <c r="H58" s="122">
        <v>0</v>
      </c>
      <c r="I58" s="122">
        <v>0</v>
      </c>
      <c r="J58" s="122">
        <v>0</v>
      </c>
      <c r="K58" s="122"/>
      <c r="L58" s="27"/>
      <c r="M58" s="27"/>
      <c r="N58" s="27"/>
      <c r="O58" s="27"/>
    </row>
    <row r="59" spans="1:15" ht="14.25" customHeight="1">
      <c r="A59" s="54">
        <v>3292</v>
      </c>
      <c r="B59" s="55" t="s">
        <v>58</v>
      </c>
      <c r="C59" s="123">
        <v>285000</v>
      </c>
      <c r="D59" s="123">
        <v>285000</v>
      </c>
      <c r="E59" s="123">
        <v>0</v>
      </c>
      <c r="F59" s="123">
        <v>0</v>
      </c>
      <c r="G59" s="123">
        <v>0</v>
      </c>
      <c r="H59" s="123">
        <v>0</v>
      </c>
      <c r="I59" s="123">
        <v>0</v>
      </c>
      <c r="J59" s="123">
        <v>0</v>
      </c>
      <c r="K59" s="123"/>
      <c r="L59" s="56"/>
      <c r="M59" s="56"/>
      <c r="N59" s="18">
        <v>0</v>
      </c>
      <c r="O59" s="18">
        <v>0</v>
      </c>
    </row>
    <row r="60" spans="1:15" ht="14.25" customHeight="1">
      <c r="A60" s="54">
        <v>3293</v>
      </c>
      <c r="B60" s="55" t="s">
        <v>59</v>
      </c>
      <c r="C60" s="123">
        <v>10000</v>
      </c>
      <c r="D60" s="123">
        <v>10000</v>
      </c>
      <c r="E60" s="123">
        <v>0</v>
      </c>
      <c r="F60" s="123">
        <v>0</v>
      </c>
      <c r="G60" s="123">
        <v>0</v>
      </c>
      <c r="H60" s="123">
        <v>0</v>
      </c>
      <c r="I60" s="123">
        <v>0</v>
      </c>
      <c r="J60" s="123">
        <v>0</v>
      </c>
      <c r="K60" s="123"/>
      <c r="L60" s="56"/>
      <c r="M60" s="56"/>
      <c r="N60" s="18">
        <v>0</v>
      </c>
      <c r="O60" s="18">
        <v>0</v>
      </c>
    </row>
    <row r="61" spans="1:15" ht="14.25" customHeight="1">
      <c r="A61" s="54">
        <v>3294</v>
      </c>
      <c r="B61" s="55" t="s">
        <v>60</v>
      </c>
      <c r="C61" s="123">
        <v>16000</v>
      </c>
      <c r="D61" s="123">
        <v>16000</v>
      </c>
      <c r="E61" s="123">
        <v>0</v>
      </c>
      <c r="F61" s="123">
        <v>0</v>
      </c>
      <c r="G61" s="123">
        <v>0</v>
      </c>
      <c r="H61" s="123">
        <v>0</v>
      </c>
      <c r="I61" s="123">
        <v>0</v>
      </c>
      <c r="J61" s="123">
        <v>0</v>
      </c>
      <c r="K61" s="123"/>
      <c r="L61" s="56"/>
      <c r="M61" s="56"/>
      <c r="N61" s="18">
        <v>0</v>
      </c>
      <c r="O61" s="18">
        <v>0</v>
      </c>
    </row>
    <row r="62" spans="1:13" ht="14.25" customHeight="1">
      <c r="A62" s="54">
        <v>3295</v>
      </c>
      <c r="B62" s="55" t="s">
        <v>98</v>
      </c>
      <c r="C62" s="123">
        <v>12000</v>
      </c>
      <c r="D62" s="123">
        <v>12000</v>
      </c>
      <c r="E62" s="123">
        <v>0</v>
      </c>
      <c r="F62" s="123">
        <v>0</v>
      </c>
      <c r="G62" s="123">
        <v>0</v>
      </c>
      <c r="H62" s="123">
        <v>0</v>
      </c>
      <c r="I62" s="123">
        <v>0</v>
      </c>
      <c r="J62" s="123">
        <v>0</v>
      </c>
      <c r="K62" s="123"/>
      <c r="L62" s="56"/>
      <c r="M62" s="56"/>
    </row>
    <row r="63" spans="1:15" ht="14.25" customHeight="1">
      <c r="A63" s="54">
        <v>3299</v>
      </c>
      <c r="B63" s="55" t="s">
        <v>61</v>
      </c>
      <c r="C63" s="123">
        <v>40000</v>
      </c>
      <c r="D63" s="123">
        <v>40000</v>
      </c>
      <c r="E63" s="123">
        <v>0</v>
      </c>
      <c r="F63" s="123">
        <v>0</v>
      </c>
      <c r="G63" s="123">
        <v>0</v>
      </c>
      <c r="H63" s="123">
        <v>0</v>
      </c>
      <c r="I63" s="123">
        <v>0</v>
      </c>
      <c r="J63" s="123">
        <v>0</v>
      </c>
      <c r="K63" s="123"/>
      <c r="L63" s="56"/>
      <c r="M63" s="56"/>
      <c r="N63" s="18">
        <v>0</v>
      </c>
      <c r="O63" s="18">
        <v>0</v>
      </c>
    </row>
    <row r="64" spans="1:15" ht="14.25" customHeight="1">
      <c r="A64" s="58">
        <v>34</v>
      </c>
      <c r="B64" s="119" t="s">
        <v>62</v>
      </c>
      <c r="C64" s="59">
        <f>C65</f>
        <v>50000</v>
      </c>
      <c r="D64" s="59">
        <f aca="true" t="shared" si="9" ref="D64:K64">D65</f>
        <v>48500</v>
      </c>
      <c r="E64" s="59">
        <f t="shared" si="9"/>
        <v>0</v>
      </c>
      <c r="F64" s="59">
        <f t="shared" si="9"/>
        <v>0</v>
      </c>
      <c r="G64" s="59">
        <f t="shared" si="9"/>
        <v>0</v>
      </c>
      <c r="H64" s="59">
        <f t="shared" si="9"/>
        <v>0</v>
      </c>
      <c r="I64" s="59">
        <f t="shared" si="9"/>
        <v>1500</v>
      </c>
      <c r="J64" s="59">
        <f t="shared" si="9"/>
        <v>0</v>
      </c>
      <c r="K64" s="59">
        <f t="shared" si="9"/>
        <v>0</v>
      </c>
      <c r="L64" s="59">
        <v>50000</v>
      </c>
      <c r="M64" s="59">
        <v>50000</v>
      </c>
      <c r="N64" s="18">
        <v>0</v>
      </c>
      <c r="O64" s="18">
        <v>0</v>
      </c>
    </row>
    <row r="65" spans="1:13" s="132" customFormat="1" ht="14.25" customHeight="1">
      <c r="A65" s="130">
        <v>343</v>
      </c>
      <c r="B65" s="131" t="s">
        <v>84</v>
      </c>
      <c r="C65" s="134">
        <f>C66+C67</f>
        <v>50000</v>
      </c>
      <c r="D65" s="134">
        <f>D66+D67</f>
        <v>48500</v>
      </c>
      <c r="E65" s="134">
        <f aca="true" t="shared" si="10" ref="E65:K65">E66+E67</f>
        <v>0</v>
      </c>
      <c r="F65" s="134">
        <f t="shared" si="10"/>
        <v>0</v>
      </c>
      <c r="G65" s="134">
        <f t="shared" si="10"/>
        <v>0</v>
      </c>
      <c r="H65" s="134">
        <f t="shared" si="10"/>
        <v>0</v>
      </c>
      <c r="I65" s="134">
        <f t="shared" si="10"/>
        <v>1500</v>
      </c>
      <c r="J65" s="134">
        <f t="shared" si="10"/>
        <v>0</v>
      </c>
      <c r="K65" s="134">
        <f t="shared" si="10"/>
        <v>0</v>
      </c>
      <c r="L65" s="134"/>
      <c r="M65" s="134"/>
    </row>
    <row r="66" spans="1:15" ht="14.25" customHeight="1">
      <c r="A66" s="54">
        <v>3431</v>
      </c>
      <c r="B66" s="55" t="s">
        <v>63</v>
      </c>
      <c r="C66" s="56">
        <v>25000</v>
      </c>
      <c r="D66" s="56">
        <v>23500</v>
      </c>
      <c r="E66" s="56">
        <v>0</v>
      </c>
      <c r="F66" s="56">
        <v>0</v>
      </c>
      <c r="G66" s="56">
        <v>0</v>
      </c>
      <c r="H66" s="56">
        <v>0</v>
      </c>
      <c r="I66" s="56">
        <v>1500</v>
      </c>
      <c r="J66" s="56">
        <v>0</v>
      </c>
      <c r="K66" s="56"/>
      <c r="L66" s="56"/>
      <c r="M66" s="56"/>
      <c r="N66" s="27">
        <f>SUM(N67:N88)</f>
        <v>0</v>
      </c>
      <c r="O66" s="27">
        <f>SUM(O67:O88)</f>
        <v>0</v>
      </c>
    </row>
    <row r="67" spans="1:15" ht="14.25" customHeight="1">
      <c r="A67" s="54">
        <v>3433</v>
      </c>
      <c r="B67" s="55" t="s">
        <v>64</v>
      </c>
      <c r="C67" s="56">
        <v>25000</v>
      </c>
      <c r="D67" s="56">
        <v>25000</v>
      </c>
      <c r="E67" s="56">
        <v>0</v>
      </c>
      <c r="F67" s="56">
        <v>0</v>
      </c>
      <c r="G67" s="56">
        <v>0</v>
      </c>
      <c r="H67" s="56">
        <v>0</v>
      </c>
      <c r="I67" s="56">
        <v>0</v>
      </c>
      <c r="J67" s="56">
        <v>0</v>
      </c>
      <c r="K67" s="56"/>
      <c r="L67" s="56"/>
      <c r="M67" s="56"/>
      <c r="N67" s="18">
        <v>0</v>
      </c>
      <c r="O67" s="18">
        <v>0</v>
      </c>
    </row>
    <row r="68" spans="1:13" s="132" customFormat="1" ht="14.25" customHeight="1">
      <c r="A68" s="130">
        <v>41</v>
      </c>
      <c r="B68" s="133" t="s">
        <v>99</v>
      </c>
      <c r="C68" s="134">
        <f>C69</f>
        <v>0</v>
      </c>
      <c r="D68" s="134">
        <f aca="true" t="shared" si="11" ref="D68:K68">D69</f>
        <v>0</v>
      </c>
      <c r="E68" s="134">
        <f t="shared" si="11"/>
        <v>0</v>
      </c>
      <c r="F68" s="134">
        <f t="shared" si="11"/>
        <v>0</v>
      </c>
      <c r="G68" s="134">
        <f t="shared" si="11"/>
        <v>0</v>
      </c>
      <c r="H68" s="134">
        <f t="shared" si="11"/>
        <v>0</v>
      </c>
      <c r="I68" s="134">
        <f t="shared" si="11"/>
        <v>0</v>
      </c>
      <c r="J68" s="134">
        <f t="shared" si="11"/>
        <v>0</v>
      </c>
      <c r="K68" s="134">
        <f t="shared" si="11"/>
        <v>0</v>
      </c>
      <c r="L68" s="134"/>
      <c r="M68" s="134"/>
    </row>
    <row r="69" spans="1:13" s="132" customFormat="1" ht="14.25" customHeight="1">
      <c r="A69" s="130">
        <v>412</v>
      </c>
      <c r="B69" s="133" t="s">
        <v>100</v>
      </c>
      <c r="C69" s="134">
        <f>C70</f>
        <v>0</v>
      </c>
      <c r="D69" s="134">
        <f aca="true" t="shared" si="12" ref="D69:K69">D70</f>
        <v>0</v>
      </c>
      <c r="E69" s="134">
        <f t="shared" si="12"/>
        <v>0</v>
      </c>
      <c r="F69" s="134">
        <f t="shared" si="12"/>
        <v>0</v>
      </c>
      <c r="G69" s="134">
        <f t="shared" si="12"/>
        <v>0</v>
      </c>
      <c r="H69" s="134">
        <f t="shared" si="12"/>
        <v>0</v>
      </c>
      <c r="I69" s="134">
        <f t="shared" si="12"/>
        <v>0</v>
      </c>
      <c r="J69" s="134">
        <f t="shared" si="12"/>
        <v>0</v>
      </c>
      <c r="K69" s="134">
        <f t="shared" si="12"/>
        <v>0</v>
      </c>
      <c r="L69" s="134"/>
      <c r="M69" s="134"/>
    </row>
    <row r="70" spans="1:13" ht="14.25" customHeight="1">
      <c r="A70" s="54">
        <v>4123</v>
      </c>
      <c r="B70" s="55" t="s">
        <v>101</v>
      </c>
      <c r="C70" s="56">
        <v>0</v>
      </c>
      <c r="D70" s="56">
        <v>0</v>
      </c>
      <c r="E70" s="56"/>
      <c r="F70" s="56"/>
      <c r="G70" s="56"/>
      <c r="H70" s="56"/>
      <c r="I70" s="56"/>
      <c r="J70" s="56">
        <v>0</v>
      </c>
      <c r="K70" s="56"/>
      <c r="L70" s="56"/>
      <c r="M70" s="56"/>
    </row>
    <row r="71" spans="1:15" ht="14.25" customHeight="1">
      <c r="A71" s="58">
        <v>42</v>
      </c>
      <c r="B71" s="60" t="s">
        <v>65</v>
      </c>
      <c r="C71" s="134">
        <f>C72+C74+C80</f>
        <v>350000</v>
      </c>
      <c r="D71" s="134">
        <f aca="true" t="shared" si="13" ref="D71:K71">D72+D74+D80</f>
        <v>350000</v>
      </c>
      <c r="E71" s="134">
        <f t="shared" si="13"/>
        <v>0</v>
      </c>
      <c r="F71" s="134">
        <f t="shared" si="13"/>
        <v>0</v>
      </c>
      <c r="G71" s="134">
        <f t="shared" si="13"/>
        <v>0</v>
      </c>
      <c r="H71" s="134">
        <f t="shared" si="13"/>
        <v>0</v>
      </c>
      <c r="I71" s="134">
        <f t="shared" si="13"/>
        <v>0</v>
      </c>
      <c r="J71" s="134">
        <f t="shared" si="13"/>
        <v>0</v>
      </c>
      <c r="K71" s="134">
        <f t="shared" si="13"/>
        <v>0</v>
      </c>
      <c r="L71" s="59">
        <v>0</v>
      </c>
      <c r="M71" s="59">
        <v>0</v>
      </c>
      <c r="N71" s="18">
        <v>0</v>
      </c>
      <c r="O71" s="18">
        <v>0</v>
      </c>
    </row>
    <row r="72" spans="1:13" ht="14.25" customHeight="1">
      <c r="A72" s="58">
        <v>421</v>
      </c>
      <c r="B72" s="60" t="s">
        <v>85</v>
      </c>
      <c r="C72" s="59">
        <f>C73</f>
        <v>0</v>
      </c>
      <c r="D72" s="59">
        <f>D73</f>
        <v>0</v>
      </c>
      <c r="E72" s="59">
        <f aca="true" t="shared" si="14" ref="E72:K72">E73</f>
        <v>0</v>
      </c>
      <c r="F72" s="59">
        <f t="shared" si="14"/>
        <v>0</v>
      </c>
      <c r="G72" s="59">
        <f t="shared" si="14"/>
        <v>0</v>
      </c>
      <c r="H72" s="59">
        <f t="shared" si="14"/>
        <v>0</v>
      </c>
      <c r="I72" s="59">
        <f t="shared" si="14"/>
        <v>0</v>
      </c>
      <c r="J72" s="59">
        <f t="shared" si="14"/>
        <v>0</v>
      </c>
      <c r="K72" s="59">
        <f t="shared" si="14"/>
        <v>0</v>
      </c>
      <c r="L72" s="59"/>
      <c r="M72" s="59"/>
    </row>
    <row r="73" spans="1:15" ht="14.25" customHeight="1">
      <c r="A73" s="54">
        <v>4214</v>
      </c>
      <c r="B73" s="57" t="s">
        <v>66</v>
      </c>
      <c r="C73" s="123">
        <v>0</v>
      </c>
      <c r="D73" s="123">
        <v>0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/>
      <c r="L73" s="56"/>
      <c r="M73" s="56"/>
      <c r="N73" s="18">
        <v>0</v>
      </c>
      <c r="O73" s="18">
        <v>0</v>
      </c>
    </row>
    <row r="74" spans="1:13" s="132" customFormat="1" ht="14.25" customHeight="1">
      <c r="A74" s="130">
        <v>422</v>
      </c>
      <c r="B74" s="131" t="s">
        <v>86</v>
      </c>
      <c r="C74" s="134">
        <f>C75+C76+C77+C78+C79</f>
        <v>250000</v>
      </c>
      <c r="D74" s="134">
        <f aca="true" t="shared" si="15" ref="D74:K74">D75+D76+D77+D78+D79</f>
        <v>250000</v>
      </c>
      <c r="E74" s="134">
        <f t="shared" si="15"/>
        <v>0</v>
      </c>
      <c r="F74" s="134">
        <f t="shared" si="15"/>
        <v>0</v>
      </c>
      <c r="G74" s="134">
        <f t="shared" si="15"/>
        <v>0</v>
      </c>
      <c r="H74" s="134">
        <f t="shared" si="15"/>
        <v>0</v>
      </c>
      <c r="I74" s="134">
        <f t="shared" si="15"/>
        <v>0</v>
      </c>
      <c r="J74" s="134">
        <f t="shared" si="15"/>
        <v>0</v>
      </c>
      <c r="K74" s="134">
        <f t="shared" si="15"/>
        <v>0</v>
      </c>
      <c r="L74" s="134"/>
      <c r="M74" s="134"/>
    </row>
    <row r="75" spans="1:15" ht="14.25" customHeight="1">
      <c r="A75" s="54">
        <v>4221</v>
      </c>
      <c r="B75" s="57" t="s">
        <v>72</v>
      </c>
      <c r="C75" s="123">
        <v>100000</v>
      </c>
      <c r="D75" s="123">
        <v>100000</v>
      </c>
      <c r="E75" s="56">
        <v>0</v>
      </c>
      <c r="F75" s="56">
        <v>0</v>
      </c>
      <c r="G75" s="56">
        <v>0</v>
      </c>
      <c r="H75" s="56">
        <v>0</v>
      </c>
      <c r="I75" s="56">
        <v>0</v>
      </c>
      <c r="J75" s="56">
        <v>0</v>
      </c>
      <c r="K75" s="56"/>
      <c r="L75" s="56"/>
      <c r="M75" s="56"/>
      <c r="N75" s="18">
        <v>0</v>
      </c>
      <c r="O75" s="18">
        <v>0</v>
      </c>
    </row>
    <row r="76" spans="1:15" ht="14.25" customHeight="1">
      <c r="A76" s="54">
        <v>4222</v>
      </c>
      <c r="B76" s="55" t="s">
        <v>67</v>
      </c>
      <c r="C76" s="123">
        <v>0</v>
      </c>
      <c r="D76" s="123">
        <v>0</v>
      </c>
      <c r="E76" s="56">
        <v>0</v>
      </c>
      <c r="F76" s="56">
        <v>0</v>
      </c>
      <c r="G76" s="56">
        <v>0</v>
      </c>
      <c r="H76" s="56">
        <v>0</v>
      </c>
      <c r="I76" s="56">
        <v>0</v>
      </c>
      <c r="J76" s="56">
        <v>0</v>
      </c>
      <c r="K76" s="56"/>
      <c r="L76" s="56"/>
      <c r="M76" s="56"/>
      <c r="N76" s="18">
        <v>0</v>
      </c>
      <c r="O76" s="18">
        <v>0</v>
      </c>
    </row>
    <row r="77" spans="1:15" ht="14.25" customHeight="1">
      <c r="A77" s="54">
        <v>4223</v>
      </c>
      <c r="B77" s="55" t="s">
        <v>73</v>
      </c>
      <c r="C77" s="123">
        <v>100000</v>
      </c>
      <c r="D77" s="123">
        <v>100000</v>
      </c>
      <c r="E77" s="123">
        <v>0</v>
      </c>
      <c r="F77" s="123">
        <v>0</v>
      </c>
      <c r="G77" s="123">
        <v>0</v>
      </c>
      <c r="H77" s="123">
        <v>0</v>
      </c>
      <c r="I77" s="123">
        <v>0</v>
      </c>
      <c r="J77" s="123">
        <v>0</v>
      </c>
      <c r="K77" s="59"/>
      <c r="L77" s="59"/>
      <c r="M77" s="59"/>
      <c r="N77" s="18">
        <v>0</v>
      </c>
      <c r="O77" s="18">
        <v>0</v>
      </c>
    </row>
    <row r="78" spans="1:15" ht="14.25" customHeight="1">
      <c r="A78" s="54">
        <v>4224</v>
      </c>
      <c r="B78" s="55" t="s">
        <v>68</v>
      </c>
      <c r="C78" s="123">
        <v>50000</v>
      </c>
      <c r="D78" s="123">
        <v>50000</v>
      </c>
      <c r="E78" s="56">
        <v>0</v>
      </c>
      <c r="F78" s="56">
        <v>0</v>
      </c>
      <c r="G78" s="56">
        <v>0</v>
      </c>
      <c r="H78" s="56">
        <v>0</v>
      </c>
      <c r="I78" s="56">
        <v>0</v>
      </c>
      <c r="J78" s="56">
        <v>0</v>
      </c>
      <c r="K78" s="56"/>
      <c r="L78" s="56"/>
      <c r="M78" s="56"/>
      <c r="N78" s="18">
        <v>0</v>
      </c>
      <c r="O78" s="18">
        <v>0</v>
      </c>
    </row>
    <row r="79" spans="1:13" ht="14.25" customHeight="1">
      <c r="A79" s="54">
        <v>4227</v>
      </c>
      <c r="B79" s="55" t="s">
        <v>102</v>
      </c>
      <c r="C79" s="123">
        <v>0</v>
      </c>
      <c r="D79" s="123">
        <v>0</v>
      </c>
      <c r="E79" s="56">
        <v>0</v>
      </c>
      <c r="F79" s="56">
        <v>0</v>
      </c>
      <c r="G79" s="56">
        <v>0</v>
      </c>
      <c r="H79" s="56">
        <v>0</v>
      </c>
      <c r="I79" s="56">
        <v>0</v>
      </c>
      <c r="J79" s="56">
        <v>0</v>
      </c>
      <c r="K79" s="56"/>
      <c r="L79" s="56"/>
      <c r="M79" s="56"/>
    </row>
    <row r="80" spans="1:13" s="132" customFormat="1" ht="14.25" customHeight="1">
      <c r="A80" s="130">
        <v>426</v>
      </c>
      <c r="B80" s="133" t="s">
        <v>93</v>
      </c>
      <c r="C80" s="134">
        <f>C81+C82+C83</f>
        <v>100000</v>
      </c>
      <c r="D80" s="134">
        <f aca="true" t="shared" si="16" ref="D80:J80">D81+D82+D83</f>
        <v>100000</v>
      </c>
      <c r="E80" s="134">
        <f t="shared" si="16"/>
        <v>0</v>
      </c>
      <c r="F80" s="134">
        <f t="shared" si="16"/>
        <v>0</v>
      </c>
      <c r="G80" s="134">
        <f t="shared" si="16"/>
        <v>0</v>
      </c>
      <c r="H80" s="134">
        <f t="shared" si="16"/>
        <v>0</v>
      </c>
      <c r="I80" s="134">
        <f t="shared" si="16"/>
        <v>0</v>
      </c>
      <c r="J80" s="134">
        <f t="shared" si="16"/>
        <v>0</v>
      </c>
      <c r="K80" s="134"/>
      <c r="L80" s="134"/>
      <c r="M80" s="134"/>
    </row>
    <row r="81" spans="1:13" ht="14.25" customHeight="1">
      <c r="A81" s="54">
        <v>4261</v>
      </c>
      <c r="B81" s="55" t="s">
        <v>94</v>
      </c>
      <c r="C81" s="123">
        <v>0</v>
      </c>
      <c r="D81" s="123">
        <v>0</v>
      </c>
      <c r="E81" s="56">
        <v>0</v>
      </c>
      <c r="F81" s="56">
        <v>0</v>
      </c>
      <c r="G81" s="56">
        <v>0</v>
      </c>
      <c r="H81" s="56">
        <v>0</v>
      </c>
      <c r="I81" s="56">
        <v>0</v>
      </c>
      <c r="J81" s="56">
        <v>0</v>
      </c>
      <c r="K81" s="56"/>
      <c r="L81" s="56"/>
      <c r="M81" s="56"/>
    </row>
    <row r="82" spans="1:13" ht="14.25" customHeight="1">
      <c r="A82" s="54">
        <v>4262</v>
      </c>
      <c r="B82" s="55" t="s">
        <v>103</v>
      </c>
      <c r="C82" s="123">
        <v>0</v>
      </c>
      <c r="D82" s="123">
        <v>0</v>
      </c>
      <c r="E82" s="56">
        <v>0</v>
      </c>
      <c r="F82" s="56">
        <v>0</v>
      </c>
      <c r="G82" s="56">
        <v>0</v>
      </c>
      <c r="H82" s="56">
        <v>0</v>
      </c>
      <c r="I82" s="56">
        <v>0</v>
      </c>
      <c r="J82" s="56">
        <v>0</v>
      </c>
      <c r="K82" s="56"/>
      <c r="L82" s="56"/>
      <c r="M82" s="56"/>
    </row>
    <row r="83" spans="1:13" ht="14.25" customHeight="1">
      <c r="A83" s="54">
        <v>4264</v>
      </c>
      <c r="B83" s="55" t="s">
        <v>105</v>
      </c>
      <c r="C83" s="123">
        <v>100000</v>
      </c>
      <c r="D83" s="123">
        <v>100000</v>
      </c>
      <c r="E83" s="56">
        <v>0</v>
      </c>
      <c r="F83" s="56">
        <v>0</v>
      </c>
      <c r="G83" s="56">
        <v>0</v>
      </c>
      <c r="H83" s="56">
        <v>0</v>
      </c>
      <c r="I83" s="56">
        <v>0</v>
      </c>
      <c r="J83" s="56">
        <v>0</v>
      </c>
      <c r="K83" s="56"/>
      <c r="L83" s="56"/>
      <c r="M83" s="56"/>
    </row>
    <row r="84" spans="1:13" s="132" customFormat="1" ht="14.25" customHeight="1">
      <c r="A84" s="130">
        <v>45</v>
      </c>
      <c r="B84" s="133" t="s">
        <v>87</v>
      </c>
      <c r="C84" s="134">
        <f>C85</f>
        <v>3865316</v>
      </c>
      <c r="D84" s="134">
        <f aca="true" t="shared" si="17" ref="D84:K84">D85</f>
        <v>865316</v>
      </c>
      <c r="E84" s="134">
        <f t="shared" si="17"/>
        <v>0</v>
      </c>
      <c r="F84" s="134">
        <f t="shared" si="17"/>
        <v>0</v>
      </c>
      <c r="G84" s="134">
        <f t="shared" si="17"/>
        <v>3000000</v>
      </c>
      <c r="H84" s="134">
        <f t="shared" si="17"/>
        <v>0</v>
      </c>
      <c r="I84" s="134">
        <f t="shared" si="17"/>
        <v>0</v>
      </c>
      <c r="J84" s="134">
        <f t="shared" si="17"/>
        <v>0</v>
      </c>
      <c r="K84" s="134">
        <f t="shared" si="17"/>
        <v>0</v>
      </c>
      <c r="L84" s="134">
        <v>1971000</v>
      </c>
      <c r="M84" s="134">
        <v>2071000</v>
      </c>
    </row>
    <row r="85" spans="1:13" s="132" customFormat="1" ht="14.25" customHeight="1">
      <c r="A85" s="130">
        <v>451</v>
      </c>
      <c r="B85" s="133" t="s">
        <v>69</v>
      </c>
      <c r="C85" s="134">
        <f>C86</f>
        <v>3865316</v>
      </c>
      <c r="D85" s="134">
        <f>D86</f>
        <v>865316</v>
      </c>
      <c r="E85" s="134">
        <f aca="true" t="shared" si="18" ref="E85:K85">E86</f>
        <v>0</v>
      </c>
      <c r="F85" s="134">
        <f t="shared" si="18"/>
        <v>0</v>
      </c>
      <c r="G85" s="134">
        <f t="shared" si="18"/>
        <v>3000000</v>
      </c>
      <c r="H85" s="134">
        <f t="shared" si="18"/>
        <v>0</v>
      </c>
      <c r="I85" s="134">
        <f t="shared" si="18"/>
        <v>0</v>
      </c>
      <c r="J85" s="134">
        <f t="shared" si="18"/>
        <v>0</v>
      </c>
      <c r="K85" s="134">
        <f t="shared" si="18"/>
        <v>0</v>
      </c>
      <c r="L85" s="134"/>
      <c r="M85" s="134"/>
    </row>
    <row r="86" spans="1:15" ht="14.25" customHeight="1">
      <c r="A86" s="54">
        <v>4511</v>
      </c>
      <c r="B86" s="55" t="s">
        <v>69</v>
      </c>
      <c r="C86" s="123">
        <v>3865316</v>
      </c>
      <c r="D86" s="123">
        <v>865316</v>
      </c>
      <c r="E86" s="123">
        <v>0</v>
      </c>
      <c r="F86" s="123">
        <v>0</v>
      </c>
      <c r="G86" s="123">
        <v>3000000</v>
      </c>
      <c r="H86" s="123">
        <v>0</v>
      </c>
      <c r="I86" s="123">
        <v>0</v>
      </c>
      <c r="J86" s="123">
        <v>0</v>
      </c>
      <c r="K86" s="123"/>
      <c r="L86" s="59"/>
      <c r="M86" s="59"/>
      <c r="N86" s="18">
        <v>0</v>
      </c>
      <c r="O86" s="18">
        <v>0</v>
      </c>
    </row>
    <row r="87" spans="1:15" ht="14.25" customHeight="1">
      <c r="A87" s="47"/>
      <c r="B87" s="48" t="s">
        <v>23</v>
      </c>
      <c r="C87" s="29">
        <f>C25+C35+C64+C71+C84+C68</f>
        <v>48774364</v>
      </c>
      <c r="D87" s="29">
        <f>D25+D35+D64+D71+D84+D68</f>
        <v>43280864</v>
      </c>
      <c r="E87" s="29">
        <f>E25+E35+E64+E71</f>
        <v>722000</v>
      </c>
      <c r="F87" s="29">
        <f>F25+F35+F64+F71</f>
        <v>270000</v>
      </c>
      <c r="G87" s="29">
        <f>G25+G35+G64+G71+G84</f>
        <v>3000000</v>
      </c>
      <c r="H87" s="29">
        <f>H25+H35+H64+H71</f>
        <v>1500000</v>
      </c>
      <c r="I87" s="29">
        <f>I25+I35+I64+I71</f>
        <v>1500</v>
      </c>
      <c r="J87" s="29">
        <f>J25+J64+J71+J35+J84</f>
        <v>0</v>
      </c>
      <c r="K87" s="29">
        <f>K25+K64+K71</f>
        <v>0</v>
      </c>
      <c r="L87" s="29">
        <f>L25+L35+L64+L71+L84</f>
        <v>46821000</v>
      </c>
      <c r="M87" s="29">
        <f>M25+M35+M64+M71+M84</f>
        <v>47071000</v>
      </c>
      <c r="N87" s="18">
        <v>0</v>
      </c>
      <c r="O87" s="18">
        <v>0</v>
      </c>
    </row>
    <row r="88" spans="1:15" ht="14.25" customHeight="1">
      <c r="A88" s="49" t="s">
        <v>24</v>
      </c>
      <c r="B88" s="5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18">
        <v>0</v>
      </c>
      <c r="O88" s="18">
        <v>0</v>
      </c>
    </row>
  </sheetData>
  <sheetProtection/>
  <mergeCells count="1">
    <mergeCell ref="A1:K1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PBU</cp:lastModifiedBy>
  <cp:lastPrinted>2015-09-21T09:19:48Z</cp:lastPrinted>
  <dcterms:created xsi:type="dcterms:W3CDTF">1996-10-14T23:33:28Z</dcterms:created>
  <dcterms:modified xsi:type="dcterms:W3CDTF">2015-09-22T07:07:30Z</dcterms:modified>
  <cp:category/>
  <cp:version/>
  <cp:contentType/>
  <cp:contentStatus/>
</cp:coreProperties>
</file>